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Åsa\Documents\BEAst\BEAst label\Gällande versioner\"/>
    </mc:Choice>
  </mc:AlternateContent>
  <bookViews>
    <workbookView xWindow="0" yWindow="0" windowWidth="20490" windowHeight="7755"/>
  </bookViews>
  <sheets>
    <sheet name="BEAst Label A" sheetId="8" r:id="rId1"/>
    <sheet name="BEAst Label B" sheetId="9" r:id="rId2"/>
    <sheet name="BEAst Label C" sheetId="10" r:id="rId3"/>
    <sheet name="BEAst Label D" sheetId="11" r:id="rId4"/>
  </sheets>
  <definedNames>
    <definedName name="_xlnm._FilterDatabase" localSheetId="0" hidden="1">'BEAst Label A'!$A$3:$V$64</definedName>
    <definedName name="_xlnm._FilterDatabase" localSheetId="1" hidden="1">'BEAst Label B'!$A$3:$V$127</definedName>
    <definedName name="_xlnm._FilterDatabase" localSheetId="2" hidden="1">'BEAst Label C'!$A$3:$V$36</definedName>
    <definedName name="_xlnm._FilterDatabase" localSheetId="3" hidden="1">'BEAst Label D'!$A$3:$V$57</definedName>
    <definedName name="_xlnm.Print_Area" localSheetId="0">Tabell16[[Fält Nr]:[Kommentar]]</definedName>
    <definedName name="_xlnm.Print_Area" localSheetId="1">Tabell137[[Fält Nr]:[Kommentar]]</definedName>
    <definedName name="_xlnm.Print_Area" localSheetId="2">Tabell1348[[Fält Nr]:[Kommentar]]</definedName>
    <definedName name="_xlnm.Print_Area" localSheetId="3">Tabell1359[[Fält Nr]:[Kommentar]]</definedName>
    <definedName name="_xlnm.Print_Titles" localSheetId="0">'BEAst Label A'!$3:$3</definedName>
    <definedName name="_xlnm.Print_Titles" localSheetId="1">'BEAst Label B'!$3:$3</definedName>
    <definedName name="_xlnm.Print_Titles" localSheetId="2">'BEAst Label C'!$3:$3</definedName>
    <definedName name="_xlnm.Print_Titles" localSheetId="3">'BEAst Label D'!$3:$3</definedName>
  </definedNames>
  <calcPr calcId="171027"/>
</workbook>
</file>

<file path=xl/calcChain.xml><?xml version="1.0" encoding="utf-8"?>
<calcChain xmlns="http://schemas.openxmlformats.org/spreadsheetml/2006/main">
  <c r="K27" i="10" l="1"/>
  <c r="H27" i="10"/>
  <c r="B27" i="10"/>
  <c r="K36" i="10"/>
  <c r="H36" i="10"/>
  <c r="B36" i="10"/>
  <c r="K70" i="9"/>
  <c r="H70" i="9"/>
  <c r="K61" i="9"/>
  <c r="H61" i="9"/>
  <c r="B70" i="9"/>
  <c r="B61" i="9"/>
  <c r="K57" i="11" l="1"/>
  <c r="H57" i="11"/>
  <c r="B57" i="11"/>
  <c r="K56" i="11"/>
  <c r="H56" i="11"/>
  <c r="B56" i="11"/>
  <c r="K55" i="11"/>
  <c r="H55" i="11"/>
  <c r="B55" i="11"/>
  <c r="K54" i="11"/>
  <c r="H54" i="11"/>
  <c r="B54" i="11"/>
  <c r="K53" i="11"/>
  <c r="H53" i="11"/>
  <c r="B53" i="11"/>
  <c r="K52" i="11"/>
  <c r="H52" i="11"/>
  <c r="B52" i="11"/>
  <c r="K51" i="11"/>
  <c r="H51" i="11"/>
  <c r="B51" i="11"/>
  <c r="K50" i="11"/>
  <c r="H50" i="11"/>
  <c r="B50" i="11"/>
  <c r="K49" i="11"/>
  <c r="H49" i="11"/>
  <c r="B49" i="11"/>
  <c r="K48" i="11"/>
  <c r="H48" i="11"/>
  <c r="B48" i="11"/>
  <c r="K47" i="11"/>
  <c r="H47" i="11"/>
  <c r="B47" i="11"/>
  <c r="K46" i="11"/>
  <c r="H46" i="11"/>
  <c r="B46" i="11"/>
  <c r="K45" i="11"/>
  <c r="H45" i="11"/>
  <c r="B45" i="11"/>
  <c r="K44" i="11"/>
  <c r="H44" i="11"/>
  <c r="B44" i="11"/>
  <c r="K43" i="11"/>
  <c r="H43" i="11"/>
  <c r="B43" i="11"/>
  <c r="K42" i="11"/>
  <c r="H42" i="11"/>
  <c r="B42" i="11"/>
  <c r="K41" i="11"/>
  <c r="H41" i="11"/>
  <c r="B41" i="11"/>
  <c r="K40" i="11"/>
  <c r="H40" i="11"/>
  <c r="B40" i="11"/>
  <c r="K39" i="11"/>
  <c r="H39" i="11"/>
  <c r="B39" i="11"/>
  <c r="K38" i="11"/>
  <c r="H38" i="11"/>
  <c r="B38" i="11"/>
  <c r="K37" i="11"/>
  <c r="H37" i="11"/>
  <c r="B37" i="11"/>
  <c r="K36" i="11"/>
  <c r="H36" i="11"/>
  <c r="B36" i="11"/>
  <c r="K35" i="11"/>
  <c r="H35" i="11"/>
  <c r="B35" i="11"/>
  <c r="K34" i="11"/>
  <c r="H34" i="11"/>
  <c r="B34" i="11"/>
  <c r="K33" i="11"/>
  <c r="B33" i="11"/>
  <c r="K32" i="11"/>
  <c r="H32" i="11"/>
  <c r="B32" i="11"/>
  <c r="K31" i="11"/>
  <c r="H31" i="11"/>
  <c r="B31" i="11"/>
  <c r="K30" i="11"/>
  <c r="H30" i="11"/>
  <c r="B30" i="11"/>
  <c r="K29" i="11"/>
  <c r="B29" i="11"/>
  <c r="K28" i="11"/>
  <c r="H28" i="11"/>
  <c r="B28" i="11"/>
  <c r="K27" i="11"/>
  <c r="H27" i="11"/>
  <c r="B27" i="11"/>
  <c r="U26" i="11"/>
  <c r="K26" i="11"/>
  <c r="H26" i="11"/>
  <c r="B26" i="11"/>
  <c r="K25" i="11"/>
  <c r="H25" i="11"/>
  <c r="B25" i="11"/>
  <c r="K24" i="11"/>
  <c r="H24" i="11"/>
  <c r="B24" i="11"/>
  <c r="K23" i="11"/>
  <c r="H23" i="11"/>
  <c r="B23" i="11"/>
  <c r="K22" i="11"/>
  <c r="H22" i="11"/>
  <c r="B22" i="11"/>
  <c r="K21" i="11"/>
  <c r="H21" i="11"/>
  <c r="B21" i="11"/>
  <c r="K20" i="11"/>
  <c r="H20" i="11"/>
  <c r="B20" i="11"/>
  <c r="K19" i="11"/>
  <c r="H19" i="11"/>
  <c r="B19" i="11"/>
  <c r="U18" i="11"/>
  <c r="K18" i="11"/>
  <c r="H18" i="11"/>
  <c r="B18" i="11"/>
  <c r="K17" i="11"/>
  <c r="H17" i="11"/>
  <c r="B17" i="11"/>
  <c r="K16" i="11"/>
  <c r="H16" i="11"/>
  <c r="B16" i="11"/>
  <c r="K15" i="11"/>
  <c r="H15" i="11"/>
  <c r="B15" i="11"/>
  <c r="K14" i="11"/>
  <c r="H14" i="11"/>
  <c r="B14" i="11"/>
  <c r="K13" i="11"/>
  <c r="H13" i="11"/>
  <c r="B13" i="11"/>
  <c r="K12" i="11"/>
  <c r="H12" i="11"/>
  <c r="B12" i="11"/>
  <c r="K11" i="11"/>
  <c r="H11" i="11"/>
  <c r="B11" i="11"/>
  <c r="K10" i="11"/>
  <c r="H10" i="11"/>
  <c r="B10" i="11"/>
  <c r="K9" i="11"/>
  <c r="H9" i="11"/>
  <c r="B9" i="11"/>
  <c r="K8" i="11"/>
  <c r="H8" i="11"/>
  <c r="B8" i="11"/>
  <c r="K7" i="11"/>
  <c r="H7" i="11"/>
  <c r="B7" i="11"/>
  <c r="K6" i="11"/>
  <c r="H6" i="11"/>
  <c r="B6" i="11"/>
  <c r="K5" i="11"/>
  <c r="H5" i="11"/>
  <c r="B5" i="11"/>
  <c r="K4" i="11"/>
  <c r="H4" i="11"/>
  <c r="B4" i="11"/>
  <c r="K35" i="10"/>
  <c r="H35" i="10"/>
  <c r="B35" i="10"/>
  <c r="K34" i="10"/>
  <c r="H34" i="10"/>
  <c r="B34" i="10"/>
  <c r="K33" i="10"/>
  <c r="H33" i="10"/>
  <c r="B33" i="10"/>
  <c r="K32" i="10"/>
  <c r="H32" i="10"/>
  <c r="B32" i="10"/>
  <c r="K31" i="10"/>
  <c r="H31" i="10"/>
  <c r="B31" i="10"/>
  <c r="K30" i="10"/>
  <c r="H30" i="10"/>
  <c r="B30" i="10"/>
  <c r="K29" i="10"/>
  <c r="H29" i="10"/>
  <c r="B29" i="10"/>
  <c r="K28" i="10"/>
  <c r="H28" i="10"/>
  <c r="B28" i="10"/>
  <c r="K26" i="10"/>
  <c r="H26" i="10"/>
  <c r="B26" i="10"/>
  <c r="K25" i="10"/>
  <c r="H25" i="10"/>
  <c r="B25" i="10"/>
  <c r="K24" i="10"/>
  <c r="H24" i="10"/>
  <c r="B24" i="10"/>
  <c r="K23" i="10"/>
  <c r="H23" i="10"/>
  <c r="B23" i="10"/>
  <c r="K22" i="10"/>
  <c r="H22" i="10"/>
  <c r="B22" i="10"/>
  <c r="K21" i="10"/>
  <c r="H21" i="10"/>
  <c r="B21" i="10"/>
  <c r="K20" i="10"/>
  <c r="H20" i="10"/>
  <c r="B20" i="10"/>
  <c r="K19" i="10"/>
  <c r="H19" i="10"/>
  <c r="B19" i="10"/>
  <c r="K18" i="10"/>
  <c r="H18" i="10"/>
  <c r="B18" i="10"/>
  <c r="K17" i="10"/>
  <c r="H17" i="10"/>
  <c r="B17" i="10"/>
  <c r="K16" i="10"/>
  <c r="H16" i="10"/>
  <c r="B16" i="10"/>
  <c r="K15" i="10"/>
  <c r="H15" i="10"/>
  <c r="B15" i="10"/>
  <c r="K14" i="10"/>
  <c r="H14" i="10"/>
  <c r="B14" i="10"/>
  <c r="K13" i="10"/>
  <c r="H13" i="10"/>
  <c r="B13" i="10"/>
  <c r="K12" i="10"/>
  <c r="H12" i="10"/>
  <c r="B12" i="10"/>
  <c r="K11" i="10"/>
  <c r="H11" i="10"/>
  <c r="B11" i="10"/>
  <c r="K10" i="10"/>
  <c r="H10" i="10"/>
  <c r="B10" i="10"/>
  <c r="K9" i="10"/>
  <c r="H9" i="10"/>
  <c r="B9" i="10"/>
  <c r="K8" i="10"/>
  <c r="H8" i="10"/>
  <c r="B8" i="10"/>
  <c r="K7" i="10"/>
  <c r="B7" i="10"/>
  <c r="K6" i="10"/>
  <c r="H6" i="10"/>
  <c r="B6" i="10"/>
  <c r="K5" i="10"/>
  <c r="H5" i="10"/>
  <c r="B5" i="10"/>
  <c r="K4" i="10"/>
  <c r="H4" i="10"/>
  <c r="B4" i="10"/>
  <c r="K127" i="9"/>
  <c r="H127" i="9"/>
  <c r="B127" i="9"/>
  <c r="K126" i="9"/>
  <c r="B126" i="9"/>
  <c r="K125" i="9"/>
  <c r="H125" i="9"/>
  <c r="B125" i="9"/>
  <c r="K124" i="9"/>
  <c r="H124" i="9"/>
  <c r="B124" i="9"/>
  <c r="K123" i="9"/>
  <c r="H123" i="9"/>
  <c r="B123" i="9"/>
  <c r="K122" i="9"/>
  <c r="B122" i="9"/>
  <c r="K121" i="9"/>
  <c r="H121" i="9"/>
  <c r="B121" i="9"/>
  <c r="K120" i="9"/>
  <c r="H120" i="9"/>
  <c r="B120" i="9"/>
  <c r="U119" i="9"/>
  <c r="K119" i="9"/>
  <c r="H119" i="9"/>
  <c r="B119" i="9"/>
  <c r="K118" i="9"/>
  <c r="H118" i="9"/>
  <c r="B118" i="9"/>
  <c r="K117" i="9"/>
  <c r="H117" i="9"/>
  <c r="B117" i="9"/>
  <c r="K116" i="9"/>
  <c r="H116" i="9"/>
  <c r="B116" i="9"/>
  <c r="K115" i="9"/>
  <c r="H115" i="9"/>
  <c r="B115" i="9"/>
  <c r="K114" i="9"/>
  <c r="H114" i="9"/>
  <c r="B114" i="9"/>
  <c r="K113" i="9"/>
  <c r="H113" i="9"/>
  <c r="B113" i="9"/>
  <c r="K112" i="9"/>
  <c r="H112" i="9"/>
  <c r="B112" i="9"/>
  <c r="K111" i="9"/>
  <c r="H111" i="9"/>
  <c r="B111" i="9"/>
  <c r="K110" i="9"/>
  <c r="H110" i="9"/>
  <c r="B110" i="9"/>
  <c r="K109" i="9"/>
  <c r="H109" i="9"/>
  <c r="B109" i="9"/>
  <c r="K108" i="9"/>
  <c r="H108" i="9"/>
  <c r="B108" i="9"/>
  <c r="K107" i="9"/>
  <c r="H107" i="9"/>
  <c r="B107" i="9"/>
  <c r="K106" i="9"/>
  <c r="H106" i="9"/>
  <c r="B106" i="9"/>
  <c r="K105" i="9"/>
  <c r="H105" i="9"/>
  <c r="B105" i="9"/>
  <c r="K104" i="9"/>
  <c r="H104" i="9"/>
  <c r="B104" i="9"/>
  <c r="K103" i="9"/>
  <c r="H103" i="9"/>
  <c r="B103" i="9"/>
  <c r="K102" i="9"/>
  <c r="H102" i="9"/>
  <c r="B102" i="9"/>
  <c r="K101" i="9"/>
  <c r="H101" i="9"/>
  <c r="B101" i="9"/>
  <c r="K100" i="9"/>
  <c r="H100" i="9"/>
  <c r="B100" i="9"/>
  <c r="K99" i="9"/>
  <c r="H99" i="9"/>
  <c r="B99" i="9"/>
  <c r="K98" i="9"/>
  <c r="H98" i="9"/>
  <c r="B98" i="9"/>
  <c r="K97" i="9"/>
  <c r="H97" i="9"/>
  <c r="B97" i="9"/>
  <c r="K96" i="9"/>
  <c r="H96" i="9"/>
  <c r="B96" i="9"/>
  <c r="K95" i="9"/>
  <c r="H95" i="9"/>
  <c r="B95" i="9"/>
  <c r="K94" i="9"/>
  <c r="H94" i="9"/>
  <c r="B94" i="9"/>
  <c r="K93" i="9"/>
  <c r="H93" i="9"/>
  <c r="B93" i="9"/>
  <c r="K92" i="9"/>
  <c r="H92" i="9"/>
  <c r="B92" i="9"/>
  <c r="K91" i="9"/>
  <c r="H91" i="9"/>
  <c r="B91" i="9"/>
  <c r="K90" i="9"/>
  <c r="H90" i="9"/>
  <c r="B90" i="9"/>
  <c r="K89" i="9"/>
  <c r="H89" i="9"/>
  <c r="B89" i="9"/>
  <c r="K88" i="9"/>
  <c r="H88" i="9"/>
  <c r="B88" i="9"/>
  <c r="K87" i="9"/>
  <c r="H87" i="9"/>
  <c r="B87" i="9"/>
  <c r="K86" i="9"/>
  <c r="H86" i="9"/>
  <c r="B86" i="9"/>
  <c r="K85" i="9"/>
  <c r="H85" i="9"/>
  <c r="B85" i="9"/>
  <c r="K84" i="9"/>
  <c r="H84" i="9"/>
  <c r="B84" i="9"/>
  <c r="K83" i="9"/>
  <c r="H83" i="9"/>
  <c r="B83" i="9"/>
  <c r="K82" i="9"/>
  <c r="B82" i="9"/>
  <c r="K81" i="9"/>
  <c r="H81" i="9"/>
  <c r="B81" i="9"/>
  <c r="K80" i="9"/>
  <c r="H80" i="9"/>
  <c r="B80" i="9"/>
  <c r="K79" i="9"/>
  <c r="H79" i="9"/>
  <c r="B79" i="9"/>
  <c r="K78" i="9"/>
  <c r="B78" i="9"/>
  <c r="K77" i="9"/>
  <c r="H77" i="9"/>
  <c r="B77" i="9"/>
  <c r="K76" i="9"/>
  <c r="H76" i="9"/>
  <c r="B76" i="9"/>
  <c r="K75" i="9"/>
  <c r="H75" i="9"/>
  <c r="B75" i="9"/>
  <c r="K74" i="9"/>
  <c r="H74" i="9"/>
  <c r="B74" i="9"/>
  <c r="K73" i="9"/>
  <c r="H73" i="9"/>
  <c r="B73" i="9"/>
  <c r="K72" i="9"/>
  <c r="B72" i="9"/>
  <c r="K71" i="9"/>
  <c r="H71" i="9"/>
  <c r="B71" i="9"/>
  <c r="K69" i="9"/>
  <c r="H69" i="9"/>
  <c r="B69" i="9"/>
  <c r="K68" i="9"/>
  <c r="H68" i="9"/>
  <c r="B68" i="9"/>
  <c r="K67" i="9"/>
  <c r="H67" i="9"/>
  <c r="B67" i="9"/>
  <c r="K66" i="9"/>
  <c r="H66" i="9"/>
  <c r="B66" i="9"/>
  <c r="K65" i="9"/>
  <c r="H65" i="9"/>
  <c r="B65" i="9"/>
  <c r="K64" i="9"/>
  <c r="H64" i="9"/>
  <c r="B64" i="9"/>
  <c r="K63" i="9"/>
  <c r="H63" i="9"/>
  <c r="B63" i="9"/>
  <c r="K62" i="9"/>
  <c r="H62" i="9"/>
  <c r="B62" i="9"/>
  <c r="K60" i="9"/>
  <c r="H60" i="9"/>
  <c r="B60" i="9"/>
  <c r="K59" i="9"/>
  <c r="H59" i="9"/>
  <c r="B59" i="9"/>
  <c r="K58" i="9"/>
  <c r="H58" i="9"/>
  <c r="B58" i="9"/>
  <c r="K57" i="9"/>
  <c r="H57" i="9"/>
  <c r="B57" i="9"/>
  <c r="K56" i="9"/>
  <c r="H56" i="9"/>
  <c r="B56" i="9"/>
  <c r="K55" i="9"/>
  <c r="H55" i="9"/>
  <c r="B55" i="9"/>
  <c r="K54" i="9"/>
  <c r="H54" i="9"/>
  <c r="B54" i="9"/>
  <c r="K53" i="9"/>
  <c r="H53" i="9"/>
  <c r="B53" i="9"/>
  <c r="K52" i="9"/>
  <c r="H52" i="9"/>
  <c r="B52" i="9"/>
  <c r="K51" i="9"/>
  <c r="H51" i="9"/>
  <c r="B51" i="9"/>
  <c r="K50" i="9"/>
  <c r="H50" i="9"/>
  <c r="B50" i="9"/>
  <c r="K49" i="9"/>
  <c r="H49" i="9"/>
  <c r="B49" i="9"/>
  <c r="K48" i="9"/>
  <c r="H48" i="9"/>
  <c r="B48" i="9"/>
  <c r="K47" i="9"/>
  <c r="H47" i="9"/>
  <c r="B47" i="9"/>
  <c r="K46" i="9"/>
  <c r="H46" i="9"/>
  <c r="B46" i="9"/>
  <c r="K45" i="9"/>
  <c r="H45" i="9"/>
  <c r="B45" i="9"/>
  <c r="K44" i="9"/>
  <c r="H44" i="9"/>
  <c r="B44" i="9"/>
  <c r="K43" i="9"/>
  <c r="H43" i="9"/>
  <c r="B43" i="9"/>
  <c r="K42" i="9"/>
  <c r="H42" i="9"/>
  <c r="B42" i="9"/>
  <c r="K41" i="9"/>
  <c r="H41" i="9"/>
  <c r="B41" i="9"/>
  <c r="K40" i="9"/>
  <c r="H40" i="9"/>
  <c r="B40" i="9"/>
  <c r="K39" i="9"/>
  <c r="H39" i="9"/>
  <c r="B39" i="9"/>
  <c r="K38" i="9"/>
  <c r="H38" i="9"/>
  <c r="B38" i="9"/>
  <c r="K37" i="9"/>
  <c r="H37" i="9"/>
  <c r="B37" i="9"/>
  <c r="K36" i="9"/>
  <c r="B36" i="9"/>
  <c r="K35" i="9"/>
  <c r="H35" i="9"/>
  <c r="B35" i="9"/>
  <c r="K34" i="9"/>
  <c r="H34" i="9"/>
  <c r="B34" i="9"/>
  <c r="K33" i="9"/>
  <c r="H33" i="9"/>
  <c r="B33" i="9"/>
  <c r="K32" i="9"/>
  <c r="H32" i="9"/>
  <c r="B32" i="9"/>
  <c r="U31" i="9"/>
  <c r="K31" i="9"/>
  <c r="H31" i="9"/>
  <c r="B31" i="9"/>
  <c r="K30" i="9"/>
  <c r="H30" i="9"/>
  <c r="B30" i="9"/>
  <c r="K29" i="9"/>
  <c r="H29" i="9"/>
  <c r="B29" i="9"/>
  <c r="K28" i="9"/>
  <c r="H28" i="9"/>
  <c r="B28" i="9"/>
  <c r="K27" i="9"/>
  <c r="H27" i="9"/>
  <c r="B27" i="9"/>
  <c r="K26" i="9"/>
  <c r="H26" i="9"/>
  <c r="B26" i="9"/>
  <c r="K25" i="9"/>
  <c r="H25" i="9"/>
  <c r="B25" i="9"/>
  <c r="K24" i="9"/>
  <c r="H24" i="9"/>
  <c r="B24" i="9"/>
  <c r="K23" i="9"/>
  <c r="H23" i="9"/>
  <c r="B23" i="9"/>
  <c r="K22" i="9"/>
  <c r="H22" i="9"/>
  <c r="B22" i="9"/>
  <c r="K21" i="9"/>
  <c r="H21" i="9"/>
  <c r="B21" i="9"/>
  <c r="K20" i="9"/>
  <c r="H20" i="9"/>
  <c r="B20" i="9"/>
  <c r="K19" i="9"/>
  <c r="H19" i="9"/>
  <c r="B19" i="9"/>
  <c r="K18" i="9"/>
  <c r="H18" i="9"/>
  <c r="B18" i="9"/>
  <c r="K17" i="9"/>
  <c r="H17" i="9"/>
  <c r="B17" i="9"/>
  <c r="K16" i="9"/>
  <c r="H16" i="9"/>
  <c r="B16" i="9"/>
  <c r="K15" i="9"/>
  <c r="H15" i="9"/>
  <c r="B15" i="9"/>
  <c r="K14" i="9"/>
  <c r="H14" i="9"/>
  <c r="B14" i="9"/>
  <c r="K13" i="9"/>
  <c r="H13" i="9"/>
  <c r="B13" i="9"/>
  <c r="K12" i="9"/>
  <c r="H12" i="9"/>
  <c r="B12" i="9"/>
  <c r="K11" i="9"/>
  <c r="H11" i="9"/>
  <c r="B11" i="9"/>
  <c r="K10" i="9"/>
  <c r="H10" i="9"/>
  <c r="B10" i="9"/>
  <c r="K9" i="9"/>
  <c r="H9" i="9"/>
  <c r="B9" i="9"/>
  <c r="K8" i="9"/>
  <c r="H8" i="9"/>
  <c r="B8" i="9"/>
  <c r="K7" i="9"/>
  <c r="H7" i="9"/>
  <c r="B7" i="9"/>
  <c r="K6" i="9"/>
  <c r="H6" i="9"/>
  <c r="B6" i="9"/>
  <c r="K5" i="9"/>
  <c r="H5" i="9"/>
  <c r="B5" i="9"/>
  <c r="K4" i="9"/>
  <c r="H4" i="9"/>
  <c r="B4" i="9"/>
  <c r="K64" i="8"/>
  <c r="H64" i="8"/>
  <c r="B64" i="8"/>
  <c r="K63" i="8"/>
  <c r="B63" i="8"/>
  <c r="K62" i="8"/>
  <c r="H62" i="8"/>
  <c r="B62" i="8"/>
  <c r="K61" i="8"/>
  <c r="H61" i="8"/>
  <c r="B61" i="8"/>
  <c r="K60" i="8"/>
  <c r="H60" i="8"/>
  <c r="B60" i="8"/>
  <c r="K59" i="8"/>
  <c r="B59" i="8"/>
  <c r="K58" i="8"/>
  <c r="H58" i="8"/>
  <c r="B58" i="8"/>
  <c r="K57" i="8"/>
  <c r="H57" i="8"/>
  <c r="B57" i="8"/>
  <c r="K56" i="8"/>
  <c r="H56" i="8"/>
  <c r="B56" i="8"/>
  <c r="K55" i="8"/>
  <c r="B55" i="8"/>
  <c r="K54" i="8"/>
  <c r="H54" i="8"/>
  <c r="B54" i="8"/>
  <c r="K53" i="8"/>
  <c r="B53" i="8"/>
  <c r="K52" i="8"/>
  <c r="H52" i="8"/>
  <c r="B52" i="8"/>
  <c r="K51" i="8"/>
  <c r="H51" i="8"/>
  <c r="B51" i="8"/>
  <c r="K50" i="8"/>
  <c r="H50" i="8"/>
  <c r="B50" i="8"/>
  <c r="K49" i="8"/>
  <c r="H49" i="8"/>
  <c r="B49" i="8"/>
  <c r="K48" i="8"/>
  <c r="H48" i="8"/>
  <c r="B48" i="8"/>
  <c r="K47" i="8"/>
  <c r="H47" i="8"/>
  <c r="B47" i="8"/>
  <c r="K46" i="8"/>
  <c r="H46" i="8"/>
  <c r="B46" i="8"/>
  <c r="K45" i="8"/>
  <c r="H45" i="8"/>
  <c r="B45" i="8"/>
  <c r="K44" i="8"/>
  <c r="H44" i="8"/>
  <c r="B44" i="8"/>
  <c r="K43" i="8"/>
  <c r="H43" i="8"/>
  <c r="B43" i="8"/>
  <c r="K42" i="8"/>
  <c r="H42" i="8"/>
  <c r="B42" i="8"/>
  <c r="K41" i="8"/>
  <c r="H41" i="8"/>
  <c r="B41" i="8"/>
  <c r="K40" i="8"/>
  <c r="H40" i="8"/>
  <c r="B40" i="8"/>
  <c r="K39" i="8"/>
  <c r="H39" i="8"/>
  <c r="B39" i="8"/>
  <c r="K38" i="8"/>
  <c r="H38" i="8"/>
  <c r="B38" i="8"/>
  <c r="K37" i="8"/>
  <c r="H37" i="8"/>
  <c r="B37" i="8"/>
  <c r="K36" i="8"/>
  <c r="H36" i="8"/>
  <c r="B36" i="8"/>
  <c r="K35" i="8"/>
  <c r="B35" i="8"/>
  <c r="K34" i="8"/>
  <c r="H34" i="8"/>
  <c r="B34" i="8"/>
  <c r="K33" i="8"/>
  <c r="H33" i="8"/>
  <c r="B33" i="8"/>
  <c r="K32" i="8"/>
  <c r="H32" i="8"/>
  <c r="B32" i="8"/>
  <c r="K31" i="8"/>
  <c r="H31" i="8"/>
  <c r="B31" i="8"/>
  <c r="U30" i="8"/>
  <c r="K30" i="8"/>
  <c r="H30" i="8"/>
  <c r="B30" i="8"/>
  <c r="K29" i="8"/>
  <c r="H29" i="8"/>
  <c r="B29" i="8"/>
  <c r="K28" i="8"/>
  <c r="H28" i="8"/>
  <c r="B28" i="8"/>
  <c r="K27" i="8"/>
  <c r="H27" i="8"/>
  <c r="B27" i="8"/>
  <c r="K26" i="8"/>
  <c r="H26" i="8"/>
  <c r="B26" i="8"/>
  <c r="K25" i="8"/>
  <c r="H25" i="8"/>
  <c r="B25" i="8"/>
  <c r="K24" i="8"/>
  <c r="H24" i="8"/>
  <c r="B24" i="8"/>
  <c r="K23" i="8"/>
  <c r="H23" i="8"/>
  <c r="B23" i="8"/>
  <c r="K22" i="8"/>
  <c r="H22" i="8"/>
  <c r="B22" i="8"/>
  <c r="K21" i="8"/>
  <c r="H21" i="8"/>
  <c r="B21" i="8"/>
  <c r="K20" i="8"/>
  <c r="H20" i="8"/>
  <c r="B20" i="8"/>
  <c r="K19" i="8"/>
  <c r="H19" i="8"/>
  <c r="B19" i="8"/>
  <c r="K18" i="8"/>
  <c r="H18" i="8"/>
  <c r="B18" i="8"/>
  <c r="K17" i="8"/>
  <c r="H17" i="8"/>
  <c r="B17" i="8"/>
  <c r="K16" i="8"/>
  <c r="H16" i="8"/>
  <c r="B16" i="8"/>
  <c r="K15" i="8"/>
  <c r="H15" i="8"/>
  <c r="B15" i="8"/>
  <c r="K14" i="8"/>
  <c r="H14" i="8"/>
  <c r="B14" i="8"/>
  <c r="K13" i="8"/>
  <c r="H13" i="8"/>
  <c r="B13" i="8"/>
  <c r="K12" i="8"/>
  <c r="H12" i="8"/>
  <c r="B12" i="8"/>
  <c r="K11" i="8"/>
  <c r="H11" i="8"/>
  <c r="B11" i="8"/>
  <c r="K10" i="8"/>
  <c r="H10" i="8"/>
  <c r="B10" i="8"/>
  <c r="K9" i="8"/>
  <c r="H9" i="8"/>
  <c r="B9" i="8"/>
  <c r="K8" i="8"/>
  <c r="H8" i="8"/>
  <c r="B8" i="8"/>
  <c r="K7" i="8"/>
  <c r="H7" i="8"/>
  <c r="B7" i="8"/>
  <c r="K6" i="8"/>
  <c r="H6" i="8"/>
  <c r="B6" i="8"/>
  <c r="K5" i="8"/>
  <c r="H5" i="8"/>
  <c r="B5" i="8"/>
  <c r="K4" i="8"/>
  <c r="H4" i="8"/>
  <c r="B4" i="8"/>
</calcChain>
</file>

<file path=xl/sharedStrings.xml><?xml version="1.0" encoding="utf-8"?>
<sst xmlns="http://schemas.openxmlformats.org/spreadsheetml/2006/main" count="3251" uniqueCount="357">
  <si>
    <t>"Fälttyp"</t>
  </si>
  <si>
    <t>Typ av innehåll</t>
  </si>
  <si>
    <t>Font</t>
  </si>
  <si>
    <t>Fet</t>
  </si>
  <si>
    <t>Kursiv</t>
  </si>
  <si>
    <t>Storlek</t>
  </si>
  <si>
    <t>Antal tecken</t>
  </si>
  <si>
    <t>Kommentar</t>
  </si>
  <si>
    <t>Text</t>
  </si>
  <si>
    <t>Arial</t>
  </si>
  <si>
    <t>QR-kod</t>
  </si>
  <si>
    <t>F1</t>
  </si>
  <si>
    <t>F2.1</t>
  </si>
  <si>
    <t>F2.2</t>
  </si>
  <si>
    <t>F3.1</t>
  </si>
  <si>
    <t>Streckkod</t>
  </si>
  <si>
    <t>F6.1</t>
  </si>
  <si>
    <t>F7.1</t>
  </si>
  <si>
    <t>F8.1</t>
  </si>
  <si>
    <t>F20.1</t>
  </si>
  <si>
    <t>F2</t>
  </si>
  <si>
    <t>F3</t>
  </si>
  <si>
    <t>F4</t>
  </si>
  <si>
    <t>F5</t>
  </si>
  <si>
    <t>F6</t>
  </si>
  <si>
    <t>F7</t>
  </si>
  <si>
    <t>F8</t>
  </si>
  <si>
    <t>F9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</si>
  <si>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</si>
  <si>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</si>
  <si>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</si>
  <si>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</si>
  <si>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</si>
  <si>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</si>
  <si>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</si>
  <si>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</si>
  <si>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</si>
  <si>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</si>
  <si>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</si>
  <si>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F2.3</t>
  </si>
  <si>
    <t>F2.4</t>
  </si>
  <si>
    <t>F5.1</t>
  </si>
  <si>
    <t>F5.2</t>
  </si>
  <si>
    <t>F5.3</t>
  </si>
  <si>
    <t>F5.4</t>
  </si>
  <si>
    <t>F5.5</t>
  </si>
  <si>
    <t>F5.6</t>
  </si>
  <si>
    <t>F9.1</t>
  </si>
  <si>
    <t>F12.1</t>
  </si>
  <si>
    <t>F13.1</t>
  </si>
  <si>
    <t>F14.1</t>
  </si>
  <si>
    <t>F15.1</t>
  </si>
  <si>
    <t>F16.1</t>
  </si>
  <si>
    <t>F17.1</t>
  </si>
  <si>
    <t>F18.1</t>
  </si>
  <si>
    <t>F19.1</t>
  </si>
  <si>
    <t>F20.2</t>
  </si>
  <si>
    <t>F21.1</t>
  </si>
  <si>
    <t>F21.2</t>
  </si>
  <si>
    <t>sans-serif</t>
  </si>
  <si>
    <t>Symbol</t>
  </si>
  <si>
    <t>Data Matrix</t>
  </si>
  <si>
    <t>Text, alfa-num</t>
  </si>
  <si>
    <t>Versaler</t>
  </si>
  <si>
    <t>Dynamisk storlek</t>
  </si>
  <si>
    <t>F20.3</t>
  </si>
  <si>
    <t>F20.4</t>
  </si>
  <si>
    <t>Exempel på innehåll</t>
  </si>
  <si>
    <t>FROM</t>
  </si>
  <si>
    <t>Beskrivning</t>
  </si>
  <si>
    <t>Landskod</t>
  </si>
  <si>
    <t>SE</t>
  </si>
  <si>
    <t>Postnummer</t>
  </si>
  <si>
    <t>651 12</t>
  </si>
  <si>
    <t>F2.5</t>
  </si>
  <si>
    <t>F2.6</t>
  </si>
  <si>
    <t>Ort</t>
  </si>
  <si>
    <t>KARLSTAD</t>
  </si>
  <si>
    <t>054-12 34 56</t>
  </si>
  <si>
    <t>Numeriskt</t>
  </si>
  <si>
    <t>mm</t>
  </si>
  <si>
    <t>Underleverantör AB</t>
  </si>
  <si>
    <t>c/o Leverantör AB</t>
  </si>
  <si>
    <t>Fast</t>
  </si>
  <si>
    <t>Bara versaler</t>
  </si>
  <si>
    <t>5 (6)</t>
  </si>
  <si>
    <t>F2.7</t>
  </si>
  <si>
    <t>Tel:</t>
  </si>
  <si>
    <t>Rubrik, Leverantörs telefonnr</t>
  </si>
  <si>
    <t>Leverantörens telefonnr</t>
  </si>
  <si>
    <t>ORDER NUMBER</t>
  </si>
  <si>
    <t>Leverantörens ordernummer</t>
  </si>
  <si>
    <t>Rubrik, Leverantörens ordernummer</t>
  </si>
  <si>
    <t>Etikettens rubrik</t>
  </si>
  <si>
    <t>Vänster</t>
  </si>
  <si>
    <t>Höger</t>
  </si>
  <si>
    <t>Systemleverantörs/utskrifts notering</t>
  </si>
  <si>
    <t>App: Sys.leverantör PrintServer 5.0 - 2013-09-03</t>
  </si>
  <si>
    <t>FINAL DESTINATION</t>
  </si>
  <si>
    <t>Rubrik Leverantör</t>
  </si>
  <si>
    <t>Adressfält 1</t>
  </si>
  <si>
    <t>Adressfält 2</t>
  </si>
  <si>
    <t>Rubrik Slutdestination</t>
  </si>
  <si>
    <t>Underentreprenör</t>
  </si>
  <si>
    <t>c/o Entreprenör</t>
  </si>
  <si>
    <t>Adressfält 3</t>
  </si>
  <si>
    <t>Kv Överstinnan</t>
  </si>
  <si>
    <t>Gatuadress</t>
  </si>
  <si>
    <t>Regementsgatan 91</t>
  </si>
  <si>
    <t>Adressfält 4/GPS-koordinater i dec-form</t>
  </si>
  <si>
    <t>59.61227, 16.57438</t>
  </si>
  <si>
    <t>F5.7</t>
  </si>
  <si>
    <t>SKUMMESLÖVSSTRAND</t>
  </si>
  <si>
    <t>Rubrik Projektnummer</t>
  </si>
  <si>
    <t>Projektnummer vid slutdestination</t>
  </si>
  <si>
    <t>Kunden väljer själv vilket referensnummer som önskas.</t>
  </si>
  <si>
    <t>BEST BEFORE</t>
  </si>
  <si>
    <t>Datum, num</t>
  </si>
  <si>
    <t>Bäst före-datum</t>
  </si>
  <si>
    <t>Rubrik Bäst före-datum</t>
  </si>
  <si>
    <t>Rubrik Förvaringstemperatur</t>
  </si>
  <si>
    <t>STORAGE TEMPERATURE</t>
  </si>
  <si>
    <t>Rubrik Kollits vikt</t>
  </si>
  <si>
    <t>PACKAGE WEIGHT</t>
  </si>
  <si>
    <t>Kollits vikt</t>
  </si>
  <si>
    <t>500KG</t>
  </si>
  <si>
    <t>6+3 för enheten</t>
  </si>
  <si>
    <t>F21.3</t>
  </si>
  <si>
    <t>F22</t>
  </si>
  <si>
    <t>F22.1</t>
  </si>
  <si>
    <t>F22.2</t>
  </si>
  <si>
    <t>Viktsymbol</t>
  </si>
  <si>
    <t>Centrerat</t>
  </si>
  <si>
    <t>FD1H - Rubrik Slutdestination Fält 1</t>
  </si>
  <si>
    <t>FD2H - Rubrik Slutdestination Fält 2</t>
  </si>
  <si>
    <t>FD3H - Rubrik Slutdestination Fält 3</t>
  </si>
  <si>
    <t>FD4H - Rubrik Slutdestination Fält 4</t>
  </si>
  <si>
    <t>FD5H - Rubrik Slutdestination Fält 5</t>
  </si>
  <si>
    <t>FD6H - Rubrik Slutdestination Fält 6</t>
  </si>
  <si>
    <t>FD7H - Rubrik Slutdestination Fält 7</t>
  </si>
  <si>
    <t>FD8H - Rubrik Slutdestination Fält 8</t>
  </si>
  <si>
    <t>FD1C - Innehåll Slutdestination Fält 1</t>
  </si>
  <si>
    <t>FD2C - Innehåll Slutdestination Fält 2</t>
  </si>
  <si>
    <t>FD3C - Innehåll Slutdestination Fält 3</t>
  </si>
  <si>
    <t>FD4C - Innehåll Slutdestination Fält 4</t>
  </si>
  <si>
    <t>FD5C - Innehåll Slutdestination Fält 5</t>
  </si>
  <si>
    <t>FD6C - Innehåll Slutdestination Fält 6</t>
  </si>
  <si>
    <t>FD7C - Innehåll Slutdestination Fält 7</t>
  </si>
  <si>
    <t>FD8C - Innehåll Slutdestination Fält 8</t>
  </si>
  <si>
    <t>Lossningsplats</t>
  </si>
  <si>
    <t>B</t>
  </si>
  <si>
    <t>Hus</t>
  </si>
  <si>
    <t>D</t>
  </si>
  <si>
    <t>Trappa</t>
  </si>
  <si>
    <t>Våning</t>
  </si>
  <si>
    <t>Lägenhet</t>
  </si>
  <si>
    <t>Rum</t>
  </si>
  <si>
    <t>Position</t>
  </si>
  <si>
    <t>Rubrik Kolli-ID</t>
  </si>
  <si>
    <t>PACKAGE ID</t>
  </si>
  <si>
    <t>12x12mm</t>
  </si>
  <si>
    <t>19x19mm</t>
  </si>
  <si>
    <t>SSCC med AI(90) i klartext</t>
  </si>
  <si>
    <t>(90)123456789012345678</t>
  </si>
  <si>
    <t>13x95mm</t>
  </si>
  <si>
    <t>SSCC med AI(90) som GS1-128 streckkod</t>
  </si>
  <si>
    <t>SSCC med AI(90) som GS1 DataMatrix</t>
  </si>
  <si>
    <t>Rubrik GPS-koordinat Slutdestination, Fält 1</t>
  </si>
  <si>
    <t>Rubrik GPS-koordinat Slutdestination, Fält 2</t>
  </si>
  <si>
    <t>GPS (WGS84)</t>
  </si>
  <si>
    <t>F22.3</t>
  </si>
  <si>
    <t>Telefonnummer till godsmottagare på slutdestinationen</t>
  </si>
  <si>
    <t>GS1 QR-kod innehållande WGS84 GPS-koordinat i decimalform till slutdestinationen</t>
  </si>
  <si>
    <t>Klartext WGS84 GPS-koordinat i decimalform till slutdestinationen</t>
  </si>
  <si>
    <t>Rubrik Telefonnummer till godsmottagare på slutdestinationen</t>
  </si>
  <si>
    <t>PHONE</t>
  </si>
  <si>
    <t>F10</t>
  </si>
  <si>
    <t>F10.1</t>
  </si>
  <si>
    <t>Rubrik Innehållskategori</t>
  </si>
  <si>
    <t>CONTENT</t>
  </si>
  <si>
    <t>Beslagsprodukter</t>
  </si>
  <si>
    <t>Kort beskrivning av innehållet</t>
  </si>
  <si>
    <t>Dynamisk 
font-storlek</t>
  </si>
  <si>
    <t>Överkant</t>
  </si>
  <si>
    <t>Lodrät
justering</t>
  </si>
  <si>
    <t>Vågrät justering</t>
  </si>
  <si>
    <t>Mitten</t>
  </si>
  <si>
    <t>22?</t>
  </si>
  <si>
    <t>Vågrät</t>
  </si>
  <si>
    <t>Text -
Orientering</t>
  </si>
  <si>
    <t>Sida av antal sidor</t>
  </si>
  <si>
    <t>1 (1)</t>
  </si>
  <si>
    <t>F3.2</t>
  </si>
  <si>
    <t>F3.3</t>
  </si>
  <si>
    <t>F3.4</t>
  </si>
  <si>
    <t>F3.5</t>
  </si>
  <si>
    <t>F3.6</t>
  </si>
  <si>
    <t>F3.7</t>
  </si>
  <si>
    <t>F6.2</t>
  </si>
  <si>
    <t>F6.3</t>
  </si>
  <si>
    <t>F6.4</t>
  </si>
  <si>
    <t>F6.5</t>
  </si>
  <si>
    <t>F6.6</t>
  </si>
  <si>
    <t>F6.7</t>
  </si>
  <si>
    <t>PROJECT NUMBER</t>
  </si>
  <si>
    <t>Min och max förvaringstemperatur</t>
  </si>
  <si>
    <t>F11.1</t>
  </si>
  <si>
    <t>Rubrik Antal kollin/artiklar</t>
  </si>
  <si>
    <t>Quantity</t>
  </si>
  <si>
    <t>Rubrik Kollinr./produktbenämning</t>
  </si>
  <si>
    <t>F22.4</t>
  </si>
  <si>
    <t>F22.5</t>
  </si>
  <si>
    <t>F22.6</t>
  </si>
  <si>
    <t>F22.7</t>
  </si>
  <si>
    <t>Lodrät</t>
  </si>
  <si>
    <t>Nederkant</t>
  </si>
  <si>
    <t>Antal kollin/artiklar</t>
  </si>
  <si>
    <t>Kollinummer eller produktbenäming</t>
  </si>
  <si>
    <t>123456789012200074</t>
  </si>
  <si>
    <t>F23-F37</t>
  </si>
  <si>
    <t>F23.1-F37.1</t>
  </si>
  <si>
    <t>F23.2-F37.2</t>
  </si>
  <si>
    <t>F23.3-F37.3</t>
  </si>
  <si>
    <t>F23.4-F37.4</t>
  </si>
  <si>
    <t>F23.5-F37.5</t>
  </si>
  <si>
    <t>F23.6-F37.6</t>
  </si>
  <si>
    <t>F23.7-F37.7</t>
  </si>
  <si>
    <t>F38</t>
  </si>
  <si>
    <t>F38.1</t>
  </si>
  <si>
    <t>F38.2</t>
  </si>
  <si>
    <t>F39</t>
  </si>
  <si>
    <t>F39.1</t>
  </si>
  <si>
    <t>F39.2</t>
  </si>
  <si>
    <t>F39.3</t>
  </si>
  <si>
    <t>F38.3</t>
  </si>
  <si>
    <t>F38.4</t>
  </si>
  <si>
    <t>F40</t>
  </si>
  <si>
    <t>F40.1</t>
  </si>
  <si>
    <t>F40.2</t>
  </si>
  <si>
    <t>F40.3</t>
  </si>
  <si>
    <t>F41</t>
  </si>
  <si>
    <t>F41.1</t>
  </si>
  <si>
    <t>F42</t>
  </si>
  <si>
    <t>F42.1</t>
  </si>
  <si>
    <t>F43</t>
  </si>
  <si>
    <t>F43.1</t>
  </si>
  <si>
    <t>F44</t>
  </si>
  <si>
    <t>F44.1</t>
  </si>
  <si>
    <t>F45</t>
  </si>
  <si>
    <t>F45.1</t>
  </si>
  <si>
    <t>F46</t>
  </si>
  <si>
    <t>F47.1</t>
  </si>
  <si>
    <t>F48</t>
  </si>
  <si>
    <t>F48.1</t>
  </si>
  <si>
    <t>F46.1</t>
  </si>
  <si>
    <t>F47</t>
  </si>
  <si>
    <t>F49</t>
  </si>
  <si>
    <t>F49.1</t>
  </si>
  <si>
    <t>F49.2</t>
  </si>
  <si>
    <t>F50</t>
  </si>
  <si>
    <t>F50.1</t>
  </si>
  <si>
    <t>F50.2</t>
  </si>
  <si>
    <t>F50.3</t>
  </si>
  <si>
    <t>F50.4</t>
  </si>
  <si>
    <t>F50.5</t>
  </si>
  <si>
    <t>F50.6</t>
  </si>
  <si>
    <t>F50.7</t>
  </si>
  <si>
    <t>F50.8</t>
  </si>
  <si>
    <t>F51</t>
  </si>
  <si>
    <t>F51.1</t>
  </si>
  <si>
    <t>F52</t>
  </si>
  <si>
    <t>F52.1</t>
  </si>
  <si>
    <t>F53</t>
  </si>
  <si>
    <t>F53.1</t>
  </si>
  <si>
    <t>F54</t>
  </si>
  <si>
    <t>F54.1</t>
  </si>
  <si>
    <t>F55</t>
  </si>
  <si>
    <t>F55.1</t>
  </si>
  <si>
    <t>F55.2</t>
  </si>
  <si>
    <t>F56</t>
  </si>
  <si>
    <t>F56.1</t>
  </si>
  <si>
    <t>F57</t>
  </si>
  <si>
    <t>F57.1</t>
  </si>
  <si>
    <t>F57.2</t>
  </si>
  <si>
    <t>Package ID/Product name</t>
  </si>
  <si>
    <t>F10.1-F54.1</t>
  </si>
  <si>
    <t>F10.2-F54.2</t>
  </si>
  <si>
    <t>F10.3-F54.3</t>
  </si>
  <si>
    <t>F10.4-F54.4</t>
  </si>
  <si>
    <t>F10.5-F54.5</t>
  </si>
  <si>
    <t>F10.6-F54.6</t>
  </si>
  <si>
    <t>F10.7-F54.7</t>
  </si>
  <si>
    <t>F10-F54</t>
  </si>
  <si>
    <t>F9.2</t>
  </si>
  <si>
    <t>F9.3</t>
  </si>
  <si>
    <t>F9.4</t>
  </si>
  <si>
    <t>F9.5</t>
  </si>
  <si>
    <t>F9.6</t>
  </si>
  <si>
    <t>F9.7</t>
  </si>
  <si>
    <t>F4.1</t>
  </si>
  <si>
    <t>F3.8</t>
  </si>
  <si>
    <t>Rubrik Orderrad</t>
  </si>
  <si>
    <t>Order line</t>
  </si>
  <si>
    <t>Innehåll Orderrad</t>
  </si>
  <si>
    <t>Rubrik Antal</t>
  </si>
  <si>
    <t>Innehåll Antal</t>
  </si>
  <si>
    <t>Font Namn</t>
  </si>
  <si>
    <t>F8.2</t>
  </si>
  <si>
    <t>Fält_1</t>
  </si>
  <si>
    <t>Minsta
fontstorlek</t>
  </si>
  <si>
    <t>i mm</t>
  </si>
  <si>
    <t>GEO: 59.61227, 16.57438</t>
  </si>
  <si>
    <t>TEL: +46701234567</t>
  </si>
  <si>
    <t>Rek. max 
antal tecken</t>
  </si>
  <si>
    <t>15</t>
  </si>
  <si>
    <t>9</t>
  </si>
  <si>
    <t>30</t>
  </si>
  <si>
    <t>20</t>
  </si>
  <si>
    <t>4</t>
  </si>
  <si>
    <t>2-4</t>
  </si>
  <si>
    <t>14</t>
  </si>
  <si>
    <t>8</t>
  </si>
  <si>
    <t>6</t>
  </si>
  <si>
    <t>25</t>
  </si>
  <si>
    <t>Rubrik Artikelnummer/Produktbenämning</t>
  </si>
  <si>
    <t>Item number/Product name</t>
  </si>
  <si>
    <t>A262P11, WC-behör Blankkrom</t>
  </si>
  <si>
    <t>50</t>
  </si>
  <si>
    <t>Fält Nr</t>
  </si>
  <si>
    <t>Variabel</t>
  </si>
  <si>
    <t>Konstant</t>
  </si>
  <si>
    <t>v1.00</t>
  </si>
  <si>
    <t>Sekundärlinje</t>
  </si>
  <si>
    <t>B2</t>
  </si>
  <si>
    <t>A7: 4
A8: 2</t>
  </si>
  <si>
    <t>A7: 6
A8: 4</t>
  </si>
  <si>
    <t>B7: 4-6
B8: 2-4</t>
  </si>
  <si>
    <t>B7: 6
B8: 4</t>
  </si>
  <si>
    <t>F22.8</t>
  </si>
  <si>
    <t>F23.8-F37.8</t>
  </si>
  <si>
    <t>Avstånd</t>
  </si>
  <si>
    <t>F10.8-F54.8</t>
  </si>
  <si>
    <t>F9.8</t>
  </si>
  <si>
    <t>D7: 4-6
D8: 4</t>
  </si>
  <si>
    <t>D7: 6
D8: 4</t>
  </si>
  <si>
    <t>Innehåll Artikelnummer/Produktbenämning</t>
  </si>
  <si>
    <t>BEAst Label A</t>
  </si>
  <si>
    <t>Versionsnummer på BEAst Label</t>
  </si>
  <si>
    <t>BEAst Label B</t>
  </si>
  <si>
    <t>BEAst Label C</t>
  </si>
  <si>
    <t>BEAst Label D</t>
  </si>
  <si>
    <t>Leverantörens ordernummer kan adderas till vänster om etikettetnamnet.</t>
  </si>
  <si>
    <t>Lev o/n: 1234 BEAst Label D7
BEAst Label D8</t>
  </si>
  <si>
    <t>Lev o/n: 1234 BEAst Label A7
BEAst Label A8</t>
  </si>
  <si>
    <t>Lev o/n: 1234 BEAst Label B7
BEAst Label B8</t>
  </si>
  <si>
    <t>Lev o/n: 1234 BEAst Label C7
BEAst Label C8</t>
  </si>
  <si>
    <t>v1.1, 2016-07-07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</si>
</sst>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pkt&quot;"/>
    <numFmt numFmtId="165" formatCode="0.00&quot; mm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left" vertical="top" wrapText="1"/>
    </xf>
    <xf numFmtId="0" fontId="2" fillId="0" borderId="0" xfId="0" applyFont="1" applyFill="1" applyAlignment="1">
      <alignment vertical="top"/>
    </xf>
    <xf numFmtId="0" fontId="0" fillId="0" borderId="2" xfId="0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1" fillId="0" borderId="4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vertical="top"/>
    </xf>
    <xf numFmtId="0" fontId="0" fillId="0" borderId="3" xfId="0" applyFill="1" applyBorder="1" applyAlignment="1">
      <alignment vertical="top"/>
    </xf>
    <xf numFmtId="164" fontId="0" fillId="0" borderId="3" xfId="0" applyNumberFormat="1" applyFill="1" applyBorder="1" applyAlignment="1">
      <alignment vertical="top"/>
    </xf>
    <xf numFmtId="165" fontId="0" fillId="0" borderId="3" xfId="0" applyNumberFormat="1" applyFill="1" applyBorder="1" applyAlignment="1">
      <alignment vertical="top"/>
    </xf>
    <xf numFmtId="0" fontId="0" fillId="0" borderId="3" xfId="0" applyFill="1" applyBorder="1" applyAlignment="1">
      <alignment horizontal="left" vertical="top"/>
    </xf>
    <xf numFmtId="0" fontId="0" fillId="0" borderId="3" xfId="0" applyFill="1" applyBorder="1" applyAlignment="1">
      <alignment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Fill="1" applyBorder="1" applyAlignment="1">
      <alignment vertical="top"/>
    </xf>
    <xf numFmtId="164" fontId="0" fillId="0" borderId="1" xfId="0" applyNumberFormat="1" applyFill="1" applyBorder="1" applyAlignment="1">
      <alignment vertical="top"/>
    </xf>
    <xf numFmtId="165" fontId="0" fillId="0" borderId="1" xfId="0" applyNumberFormat="1" applyFill="1" applyBorder="1" applyAlignment="1">
      <alignment vertical="top"/>
    </xf>
    <xf numFmtId="0" fontId="0" fillId="0" borderId="1" xfId="0" applyFill="1" applyBorder="1" applyAlignment="1">
      <alignment horizontal="left" vertical="top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horizontal="left" vertical="top" wrapText="1"/>
    </xf>
    <xf numFmtId="3" fontId="0" fillId="0" borderId="1" xfId="0" applyNumberFormat="1" applyFill="1" applyBorder="1" applyAlignment="1">
      <alignment horizontal="left" vertical="top" wrapText="1"/>
    </xf>
    <xf numFmtId="14" fontId="0" fillId="0" borderId="1" xfId="0" applyNumberFormat="1" applyFill="1" applyBorder="1" applyAlignment="1">
      <alignment horizontal="left" vertical="top" wrapText="1"/>
    </xf>
    <xf numFmtId="16" fontId="0" fillId="0" borderId="0" xfId="0" applyNumberFormat="1" applyFill="1" applyAlignment="1">
      <alignment horizontal="left" vertical="top"/>
    </xf>
    <xf numFmtId="16" fontId="0" fillId="0" borderId="0" xfId="0" applyNumberFormat="1" applyFill="1" applyAlignment="1">
      <alignment vertical="top" wrapText="1"/>
    </xf>
    <xf numFmtId="16" fontId="0" fillId="0" borderId="0" xfId="0" applyNumberFormat="1" applyFill="1" applyAlignment="1">
      <alignment horizontal="left" vertical="top" wrapText="1"/>
    </xf>
    <xf numFmtId="0" fontId="1" fillId="0" borderId="5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7" xfId="0" applyFill="1" applyBorder="1" applyAlignment="1">
      <alignment vertical="top"/>
    </xf>
    <xf numFmtId="0" fontId="0" fillId="0" borderId="6" xfId="0" applyFill="1" applyBorder="1" applyAlignment="1">
      <alignment vertical="top"/>
    </xf>
    <xf numFmtId="49" fontId="0" fillId="0" borderId="1" xfId="0" applyNumberFormat="1" applyFill="1" applyBorder="1" applyAlignment="1">
      <alignment horizontal="left" vertical="top"/>
    </xf>
    <xf numFmtId="49" fontId="0" fillId="0" borderId="1" xfId="0" applyNumberFormat="1" applyFill="1" applyBorder="1" applyAlignment="1">
      <alignment horizontal="left" vertical="top" wrapText="1"/>
    </xf>
    <xf numFmtId="49" fontId="0" fillId="0" borderId="0" xfId="0" applyNumberFormat="1" applyFill="1" applyAlignment="1">
      <alignment horizontal="left" vertical="top"/>
    </xf>
    <xf numFmtId="49" fontId="1" fillId="0" borderId="4" xfId="0" applyNumberFormat="1" applyFont="1" applyFill="1" applyBorder="1" applyAlignment="1">
      <alignment horizontal="left" wrapText="1"/>
    </xf>
    <xf numFmtId="49" fontId="0" fillId="0" borderId="3" xfId="0" applyNumberFormat="1" applyFill="1" applyBorder="1" applyAlignment="1">
      <alignment horizontal="left" vertical="top"/>
    </xf>
    <xf numFmtId="0" fontId="0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3" fillId="0" borderId="1" xfId="0" applyNumberFormat="1" applyFont="1" applyFill="1" applyBorder="1" applyAlignment="1">
      <alignment vertical="top"/>
    </xf>
    <xf numFmtId="165" fontId="0" fillId="0" borderId="7" xfId="0" applyNumberForma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0" fillId="0" borderId="1" xfId="0" applyNumberFormat="1" applyFill="1" applyBorder="1" applyAlignment="1">
      <alignment horizontal="left" vertical="top"/>
    </xf>
    <xf numFmtId="0" fontId="0" fillId="0" borderId="8" xfId="0" applyFont="1" applyFill="1" applyBorder="1" applyAlignment="1">
      <alignment vertical="top"/>
    </xf>
    <xf numFmtId="0" fontId="0" fillId="0" borderId="8" xfId="0" applyNumberFormat="1" applyFont="1" applyFill="1" applyBorder="1" applyAlignment="1">
      <alignment vertical="top"/>
    </xf>
    <xf numFmtId="0" fontId="0" fillId="0" borderId="8" xfId="0" applyFill="1" applyBorder="1" applyAlignment="1">
      <alignment vertical="top" wrapText="1"/>
    </xf>
    <xf numFmtId="0" fontId="0" fillId="0" borderId="1" xfId="0" applyNumberFormat="1" applyFill="1" applyBorder="1" applyAlignment="1">
      <alignment horizontal="left" vertical="top" wrapText="1"/>
    </xf>
  </cellXfs>
  <cellStyles count="1">
    <cellStyle name="Normal" xfId="0" builtinId="0"/>
  </cellStyles>
  <dxfs count="96">
    <dxf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0.00&quot; mm&quot;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5" formatCode="0.00&quot; mm&quot;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#&quot; pkt&quot;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rgb="FF000000"/>
        </left>
      </border>
    </dxf>
    <dxf>
      <border>
        <bottom style="medium">
          <color rgb="FF000000"/>
        </bottom>
      </border>
    </dxf>
    <dxf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0.00&quot; mm&quot;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5" formatCode="0.00&quot; mm&quot;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#&quot; pkt&quot;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rgb="FF000000"/>
        </left>
      </border>
    </dxf>
    <dxf>
      <border>
        <bottom style="medium">
          <color rgb="FF000000"/>
        </bottom>
      </border>
    </dxf>
    <dxf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0.00&quot; mm&quot;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5" formatCode="0.00&quot; mm&quot;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#&quot; pkt&quot;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rgb="FF000000"/>
        </left>
      </border>
    </dxf>
    <dxf>
      <border>
        <bottom style="medium">
          <color rgb="FF000000"/>
        </bottom>
      </border>
    </dxf>
    <dxf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0.00&quot; mm&quot;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5" formatCode="0.00&quot; mm&quot;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#&quot; pkt&quot;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rgb="FF000000"/>
        </left>
      </border>
    </dxf>
    <dxf>
      <border>
        <bottom style="medium">
          <color rgb="FF000000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5" name="Tabell16" displayName="Tabell16" ref="A3:V64" totalsRowShown="0" headerRowBorderDxfId="95" tableBorderDxfId="94">
  <autoFilter ref="A3:V64"/>
  <sortState ref="A4:S64">
    <sortCondition ref="B3:B64"/>
  </sortState>
  <tableColumns count="22">
    <tableColumn id="1" name="Fält_1" dataDxfId="93"/>
    <tableColumn id="19" name="Fält Nr" dataDxfId="92">
      <calculatedColumnFormula>IF(OR(MID(Tabell16[[#This Row],[Fält_1]],3,1)=".",(MID(Tabell16[[#This Row],[Fält_1]],3,1)="")),CONCATENATE("F0",MID(Tabell16[[#This Row],[Fält_1]],2,100)),Tabell16[[#This Row],[Fält_1]])</calculatedColumnFormula>
    </tableColumn>
    <tableColumn id="2" name="&quot;Fälttyp&quot;" dataDxfId="91"/>
    <tableColumn id="3" name="Typ av innehåll" dataDxfId="90"/>
    <tableColumn id="4" name="Font" dataDxfId="89"/>
    <tableColumn id="5" name="Font Namn" dataDxfId="88"/>
    <tableColumn id="6" name="Storlek" dataDxfId="87"/>
    <tableColumn id="7" name="mm" dataDxfId="86">
      <calculatedColumnFormula>IF(G4="","",0.25*G4)</calculatedColumnFormula>
    </tableColumn>
    <tableColumn id="8" name="Dynamisk _x000a_font-storlek" dataDxfId="85"/>
    <tableColumn id="21" name="Minsta_x000a_fontstorlek" dataDxfId="84"/>
    <tableColumn id="20" name="i mm" dataDxfId="83">
      <calculatedColumnFormula>IF(J4="","",0.25*J4)</calculatedColumnFormula>
    </tableColumn>
    <tableColumn id="9" name="Fet" dataDxfId="82"/>
    <tableColumn id="10" name="Kursiv" dataDxfId="81"/>
    <tableColumn id="11" name="Text -_x000a_Orientering" dataDxfId="80"/>
    <tableColumn id="12" name="Vågrät justering" dataDxfId="79"/>
    <tableColumn id="13" name="Lodrät_x000a_justering" dataDxfId="78"/>
    <tableColumn id="14" name="Bara versaler" dataDxfId="77"/>
    <tableColumn id="15" name="Antal tecken" dataDxfId="76"/>
    <tableColumn id="22" name="Rek. max _x000a_antal tecken" dataDxfId="75"/>
    <tableColumn id="16" name="Beskrivning" dataDxfId="74"/>
    <tableColumn id="17" name="Exempel på innehåll" dataDxfId="73"/>
    <tableColumn id="18" name="Kommentar" dataDxfId="7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6" name="Tabell137" displayName="Tabell137" ref="A3:V127" totalsRowShown="0" headerRowBorderDxfId="71" tableBorderDxfId="70">
  <autoFilter ref="A3:V127"/>
  <sortState ref="A4:S127">
    <sortCondition ref="B3:B127"/>
  </sortState>
  <tableColumns count="22">
    <tableColumn id="1" name="Fält_1" dataDxfId="69"/>
    <tableColumn id="21" name="Fält Nr" dataDxfId="68">
      <calculatedColumnFormula>IF(OR(MID(A4,3,1)=".",(MID(A4,3,1)="")),CONCATENATE("F0",MID(A4,2,100)),A4)</calculatedColumnFormula>
    </tableColumn>
    <tableColumn id="2" name="&quot;Fälttyp&quot;" dataDxfId="67"/>
    <tableColumn id="3" name="Typ av innehåll" dataDxfId="66"/>
    <tableColumn id="4" name="Font" dataDxfId="65"/>
    <tableColumn id="5" name="Font Namn" dataDxfId="64"/>
    <tableColumn id="6" name="Storlek" dataDxfId="63"/>
    <tableColumn id="7" name="mm" dataDxfId="62">
      <calculatedColumnFormula>IF(G4="","",0.25*G4)</calculatedColumnFormula>
    </tableColumn>
    <tableColumn id="8" name="Dynamisk _x000a_font-storlek" dataDxfId="61"/>
    <tableColumn id="20" name="Minsta_x000a_fontstorlek" dataDxfId="60"/>
    <tableColumn id="19" name="i mm" dataDxfId="59">
      <calculatedColumnFormula>IF(J4="","",0.25*J4)</calculatedColumnFormula>
    </tableColumn>
    <tableColumn id="9" name="Fet" dataDxfId="58"/>
    <tableColumn id="10" name="Kursiv" dataDxfId="57"/>
    <tableColumn id="11" name="Text -_x000a_Orientering" dataDxfId="56"/>
    <tableColumn id="12" name="Vågrät justering" dataDxfId="55"/>
    <tableColumn id="13" name="Lodrät_x000a_justering" dataDxfId="54"/>
    <tableColumn id="14" name="Bara versaler" dataDxfId="53"/>
    <tableColumn id="15" name="Antal tecken" dataDxfId="52"/>
    <tableColumn id="22" name="Rek. max _x000a_antal tecken" dataDxfId="51"/>
    <tableColumn id="16" name="Beskrivning" dataDxfId="50"/>
    <tableColumn id="17" name="Exempel på innehåll" dataDxfId="49"/>
    <tableColumn id="18" name="Kommentar" dataDxfId="4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7" name="Tabell1348" displayName="Tabell1348" ref="A3:V36" totalsRowShown="0" headerRowBorderDxfId="47" tableBorderDxfId="46">
  <autoFilter ref="A3:V36"/>
  <sortState ref="A4:T35">
    <sortCondition ref="B3:B35"/>
  </sortState>
  <tableColumns count="22">
    <tableColumn id="1" name="Fält_1" dataDxfId="45"/>
    <tableColumn id="22" name="Fält Nr" dataDxfId="44">
      <calculatedColumnFormula>IF(OR(MID(A4,3,1)=".",(MID(A4,3,1)="")),CONCATENATE("F0",MID(A4,2,100)),A4)</calculatedColumnFormula>
    </tableColumn>
    <tableColumn id="2" name="&quot;Fälttyp&quot;" dataDxfId="43"/>
    <tableColumn id="3" name="Typ av innehåll" dataDxfId="42"/>
    <tableColumn id="4" name="Font" dataDxfId="41"/>
    <tableColumn id="5" name="Font Namn" dataDxfId="40"/>
    <tableColumn id="6" name="Storlek" dataDxfId="39"/>
    <tableColumn id="7" name="mm" dataDxfId="38">
      <calculatedColumnFormula>IF(G4="","",0.25*G4)</calculatedColumnFormula>
    </tableColumn>
    <tableColumn id="8" name="Dynamisk _x000a_font-storlek" dataDxfId="37"/>
    <tableColumn id="20" name="Minsta_x000a_fontstorlek" dataDxfId="36"/>
    <tableColumn id="19" name="i mm" dataDxfId="35">
      <calculatedColumnFormula>IF(J4="","",0.25*J4)</calculatedColumnFormula>
    </tableColumn>
    <tableColumn id="9" name="Fet" dataDxfId="34"/>
    <tableColumn id="10" name="Kursiv" dataDxfId="33"/>
    <tableColumn id="11" name="Text -_x000a_Orientering" dataDxfId="32"/>
    <tableColumn id="12" name="Vågrät justering" dataDxfId="31"/>
    <tableColumn id="13" name="Lodrät_x000a_justering" dataDxfId="30"/>
    <tableColumn id="14" name="Bara versaler" dataDxfId="29"/>
    <tableColumn id="15" name="Antal tecken" dataDxfId="28"/>
    <tableColumn id="21" name="Rek. max _x000a_antal tecken" dataDxfId="27"/>
    <tableColumn id="16" name="Beskrivning" dataDxfId="26"/>
    <tableColumn id="17" name="Exempel på innehåll" dataDxfId="25"/>
    <tableColumn id="18" name="Kommentar" dataDxfId="2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8" name="Tabell1359" displayName="Tabell1359" ref="A3:V57" totalsRowShown="0" headerRowBorderDxfId="23" tableBorderDxfId="22">
  <autoFilter ref="A3:V57"/>
  <sortState ref="A4:S55">
    <sortCondition ref="B3:B55"/>
  </sortState>
  <tableColumns count="22">
    <tableColumn id="1" name="Fält_1" dataDxfId="21"/>
    <tableColumn id="21" name="Fält Nr" dataDxfId="20">
      <calculatedColumnFormula>IF(OR(MID(Tabell1359[[#This Row],[Fält_1]],3,1)=".",(MID(Tabell1359[[#This Row],[Fält_1]],3,1)="")),CONCATENATE("F0",MID(Tabell1359[[#This Row],[Fält_1]],2,100)),Tabell1359[[#This Row],[Fält_1]])</calculatedColumnFormula>
    </tableColumn>
    <tableColumn id="2" name="&quot;Fälttyp&quot;" dataDxfId="19"/>
    <tableColumn id="3" name="Typ av innehåll" dataDxfId="18"/>
    <tableColumn id="4" name="Font" dataDxfId="17"/>
    <tableColumn id="5" name="Font Namn" dataDxfId="16"/>
    <tableColumn id="6" name="Storlek" dataDxfId="15"/>
    <tableColumn id="7" name="mm" dataDxfId="14">
      <calculatedColumnFormula>IF(G4="","",0.25*G4)</calculatedColumnFormula>
    </tableColumn>
    <tableColumn id="8" name="Dynamisk _x000a_font-storlek" dataDxfId="13"/>
    <tableColumn id="20" name="Minsta_x000a_fontstorlek" dataDxfId="12"/>
    <tableColumn id="19" name="i mm" dataDxfId="11">
      <calculatedColumnFormula>IF(J4="","",0.25*J4)</calculatedColumnFormula>
    </tableColumn>
    <tableColumn id="9" name="Fet" dataDxfId="10"/>
    <tableColumn id="10" name="Kursiv" dataDxfId="9"/>
    <tableColumn id="11" name="Text -_x000a_Orientering" dataDxfId="8"/>
    <tableColumn id="12" name="Vågrät justering" dataDxfId="7"/>
    <tableColumn id="13" name="Lodrät_x000a_justering" dataDxfId="6"/>
    <tableColumn id="14" name="Bara versaler" dataDxfId="5"/>
    <tableColumn id="15" name="Antal tecken" dataDxfId="4"/>
    <tableColumn id="22" name="Rek. max _x000a_antal tecken" dataDxfId="3"/>
    <tableColumn id="16" name="Beskrivning" dataDxfId="2"/>
    <tableColumn id="17" name="Exempel på innehåll" dataDxfId="1"/>
    <tableColumn id="18" name="Kommentar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0"/>
  <sheetViews>
    <sheetView tabSelected="1" topLeftCell="L1" zoomScale="90" zoomScaleNormal="90" workbookViewId="0">
      <pane ySplit="3" topLeftCell="A4" activePane="bottomLeft" state="frozen"/>
      <selection pane="bottomLeft"/>
    </sheetView>
  </sheetViews>
  <sheetFormatPr defaultColWidth="9.140625" defaultRowHeight="15" x14ac:dyDescent="0.25"/>
  <cols>
    <col min="1" max="2" width="9.140625" style="2"/>
    <col min="3" max="3" width="11.28515625" style="1" customWidth="1"/>
    <col min="4" max="4" width="16.7109375" style="1" bestFit="1" customWidth="1"/>
    <col min="5" max="5" width="9.85546875" style="1" customWidth="1"/>
    <col min="6" max="6" width="8.5703125" style="1" customWidth="1"/>
    <col min="7" max="7" width="9.42578125" style="1" customWidth="1"/>
    <col min="8" max="8" width="11.28515625" style="1" customWidth="1"/>
    <col min="9" max="9" width="16.28515625" style="1" bestFit="1" customWidth="1"/>
    <col min="10" max="10" width="13.28515625" style="1" bestFit="1" customWidth="1"/>
    <col min="11" max="11" width="10" style="1" customWidth="1"/>
    <col min="12" max="12" width="6.140625" style="2" bestFit="1" customWidth="1"/>
    <col min="13" max="13" width="8.7109375" style="1" bestFit="1" customWidth="1"/>
    <col min="14" max="14" width="13.5703125" style="1" bestFit="1" customWidth="1"/>
    <col min="15" max="15" width="17.140625" style="1" customWidth="1"/>
    <col min="16" max="16" width="11.140625" style="1" customWidth="1"/>
    <col min="17" max="17" width="14.5703125" style="1" customWidth="1"/>
    <col min="18" max="18" width="18.28515625" style="3" bestFit="1" customWidth="1"/>
    <col min="19" max="19" width="14.28515625" style="3" bestFit="1" customWidth="1"/>
    <col min="20" max="20" width="37.28515625" style="4" bestFit="1" customWidth="1"/>
    <col min="21" max="21" width="33.140625" style="5" customWidth="1"/>
    <col min="22" max="22" width="31.28515625" style="4" customWidth="1"/>
    <col min="23" max="16384" width="9.140625" style="1"/>
  </cols>
  <sheetData>
    <row r="1" spans="1:22" x14ac:dyDescent="0.25">
      <c r="A1" s="43" t="s">
        <v>356</v>
      </c>
    </row>
    <row r="2" spans="1:22" ht="26.25" x14ac:dyDescent="0.25">
      <c r="A2" s="6" t="s">
        <v>346</v>
      </c>
    </row>
    <row r="3" spans="1:22" s="7" customFormat="1" ht="30.75" thickBot="1" x14ac:dyDescent="0.3">
      <c r="A3" s="30" t="s">
        <v>308</v>
      </c>
      <c r="B3" s="30" t="s">
        <v>328</v>
      </c>
      <c r="C3" s="8" t="s">
        <v>0</v>
      </c>
      <c r="D3" s="8" t="s">
        <v>1</v>
      </c>
      <c r="E3" s="8" t="s">
        <v>2</v>
      </c>
      <c r="F3" s="9" t="s">
        <v>306</v>
      </c>
      <c r="G3" s="8" t="s">
        <v>5</v>
      </c>
      <c r="H3" s="8" t="s">
        <v>80</v>
      </c>
      <c r="I3" s="8" t="s">
        <v>182</v>
      </c>
      <c r="J3" s="8" t="s">
        <v>309</v>
      </c>
      <c r="K3" s="8" t="s">
        <v>310</v>
      </c>
      <c r="L3" s="31" t="s">
        <v>3</v>
      </c>
      <c r="M3" s="8" t="s">
        <v>4</v>
      </c>
      <c r="N3" s="8" t="s">
        <v>189</v>
      </c>
      <c r="O3" s="8" t="s">
        <v>185</v>
      </c>
      <c r="P3" s="8" t="s">
        <v>184</v>
      </c>
      <c r="Q3" s="8" t="s">
        <v>84</v>
      </c>
      <c r="R3" s="10" t="s">
        <v>6</v>
      </c>
      <c r="S3" s="10" t="s">
        <v>313</v>
      </c>
      <c r="T3" s="8" t="s">
        <v>69</v>
      </c>
      <c r="U3" s="10" t="s">
        <v>67</v>
      </c>
      <c r="V3" s="8" t="s">
        <v>7</v>
      </c>
    </row>
    <row r="4" spans="1:22" ht="45" x14ac:dyDescent="0.25">
      <c r="A4" s="11" t="s">
        <v>11</v>
      </c>
      <c r="B4" s="11" t="str">
        <f>IF(OR(MID(Tabell16[[#This Row],[Fält_1]],3,1)=".",(MID(Tabell16[[#This Row],[Fält_1]],3,1)="")),CONCATENATE("F0",MID(Tabell16[[#This Row],[Fält_1]],2,100)),Tabell16[[#This Row],[Fält_1]])</f>
        <v>F01</v>
      </c>
      <c r="C4" s="12" t="s">
        <v>330</v>
      </c>
      <c r="D4" s="12" t="s">
        <v>62</v>
      </c>
      <c r="E4" s="12" t="s">
        <v>59</v>
      </c>
      <c r="F4" s="12" t="s">
        <v>9</v>
      </c>
      <c r="G4" s="13">
        <v>12</v>
      </c>
      <c r="H4" s="14">
        <f t="shared" ref="H4:H34" si="0">IF(G4="","",0.25*G4)</f>
        <v>3</v>
      </c>
      <c r="I4" s="12"/>
      <c r="J4" s="20"/>
      <c r="K4" s="14" t="str">
        <f t="shared" ref="K4:K64" si="1">IF(J4="","",0.25*J4)</f>
        <v/>
      </c>
      <c r="L4" s="11" t="s">
        <v>3</v>
      </c>
      <c r="M4" s="12"/>
      <c r="N4" s="12" t="s">
        <v>188</v>
      </c>
      <c r="O4" s="12" t="s">
        <v>94</v>
      </c>
      <c r="P4" s="12" t="s">
        <v>183</v>
      </c>
      <c r="Q4" s="12" t="s">
        <v>63</v>
      </c>
      <c r="R4" s="15" t="s">
        <v>83</v>
      </c>
      <c r="S4" s="15"/>
      <c r="T4" s="16" t="s">
        <v>93</v>
      </c>
      <c r="U4" s="17" t="s">
        <v>353</v>
      </c>
      <c r="V4" s="16" t="s">
        <v>351</v>
      </c>
    </row>
    <row r="5" spans="1:22" x14ac:dyDescent="0.25">
      <c r="A5" s="18" t="s">
        <v>20</v>
      </c>
      <c r="B5" s="18" t="str">
        <f>IF(OR(MID(Tabell16[[#This Row],[Fält_1]],3,1)=".",(MID(Tabell16[[#This Row],[Fält_1]],3,1)="")),CONCATENATE("F0",MID(Tabell16[[#This Row],[Fält_1]],2,100)),Tabell16[[#This Row],[Fält_1]])</f>
        <v>F02</v>
      </c>
      <c r="C5" s="12" t="s">
        <v>330</v>
      </c>
      <c r="D5" s="19" t="s">
        <v>8</v>
      </c>
      <c r="E5" s="19" t="s">
        <v>59</v>
      </c>
      <c r="F5" s="19" t="s">
        <v>9</v>
      </c>
      <c r="G5" s="20">
        <v>5</v>
      </c>
      <c r="H5" s="21">
        <f t="shared" si="0"/>
        <v>1.25</v>
      </c>
      <c r="I5" s="19"/>
      <c r="J5" s="20"/>
      <c r="K5" s="21" t="str">
        <f t="shared" si="1"/>
        <v/>
      </c>
      <c r="L5" s="18" t="s">
        <v>3</v>
      </c>
      <c r="M5" s="19"/>
      <c r="N5" s="19" t="s">
        <v>188</v>
      </c>
      <c r="O5" s="19" t="s">
        <v>94</v>
      </c>
      <c r="P5" s="19" t="s">
        <v>183</v>
      </c>
      <c r="Q5" s="19" t="s">
        <v>63</v>
      </c>
      <c r="R5" s="22" t="s">
        <v>83</v>
      </c>
      <c r="S5" s="22"/>
      <c r="T5" s="23" t="s">
        <v>99</v>
      </c>
      <c r="U5" s="24" t="s">
        <v>68</v>
      </c>
      <c r="V5" s="23"/>
    </row>
    <row r="6" spans="1:22" x14ac:dyDescent="0.25">
      <c r="A6" s="18" t="s">
        <v>12</v>
      </c>
      <c r="B6" s="18" t="str">
        <f>IF(OR(MID(Tabell16[[#This Row],[Fält_1]],3,1)=".",(MID(Tabell16[[#This Row],[Fält_1]],3,1)="")),CONCATENATE("F0",MID(Tabell16[[#This Row],[Fält_1]],2,100)),Tabell16[[#This Row],[Fält_1]])</f>
        <v>F02.1</v>
      </c>
      <c r="C6" s="19" t="s">
        <v>329</v>
      </c>
      <c r="D6" s="19" t="s">
        <v>62</v>
      </c>
      <c r="E6" s="19" t="s">
        <v>59</v>
      </c>
      <c r="F6" s="19" t="s">
        <v>9</v>
      </c>
      <c r="G6" s="20">
        <v>6</v>
      </c>
      <c r="H6" s="21">
        <f t="shared" si="0"/>
        <v>1.5</v>
      </c>
      <c r="I6" s="19"/>
      <c r="J6" s="20"/>
      <c r="K6" s="21" t="str">
        <f t="shared" si="1"/>
        <v/>
      </c>
      <c r="L6" s="18"/>
      <c r="M6" s="19"/>
      <c r="N6" s="19" t="s">
        <v>188</v>
      </c>
      <c r="O6" s="19" t="s">
        <v>94</v>
      </c>
      <c r="P6" s="19" t="s">
        <v>183</v>
      </c>
      <c r="Q6" s="19"/>
      <c r="R6" s="22">
        <v>25</v>
      </c>
      <c r="S6" s="22"/>
      <c r="T6" s="23" t="s">
        <v>100</v>
      </c>
      <c r="U6" s="24" t="s">
        <v>81</v>
      </c>
      <c r="V6" s="23"/>
    </row>
    <row r="7" spans="1:22" x14ac:dyDescent="0.25">
      <c r="A7" s="18" t="s">
        <v>13</v>
      </c>
      <c r="B7" s="18" t="str">
        <f>IF(OR(MID(Tabell16[[#This Row],[Fält_1]],3,1)=".",(MID(Tabell16[[#This Row],[Fält_1]],3,1)="")),CONCATENATE("F0",MID(Tabell16[[#This Row],[Fält_1]],2,100)),Tabell16[[#This Row],[Fält_1]])</f>
        <v>F02.2</v>
      </c>
      <c r="C7" s="19" t="s">
        <v>329</v>
      </c>
      <c r="D7" s="19" t="s">
        <v>62</v>
      </c>
      <c r="E7" s="19" t="s">
        <v>59</v>
      </c>
      <c r="F7" s="19" t="s">
        <v>9</v>
      </c>
      <c r="G7" s="20">
        <v>6</v>
      </c>
      <c r="H7" s="21">
        <f t="shared" si="0"/>
        <v>1.5</v>
      </c>
      <c r="I7" s="19"/>
      <c r="J7" s="20"/>
      <c r="K7" s="21" t="str">
        <f t="shared" si="1"/>
        <v/>
      </c>
      <c r="L7" s="18"/>
      <c r="M7" s="19"/>
      <c r="N7" s="19" t="s">
        <v>188</v>
      </c>
      <c r="O7" s="19" t="s">
        <v>94</v>
      </c>
      <c r="P7" s="19" t="s">
        <v>183</v>
      </c>
      <c r="Q7" s="19"/>
      <c r="R7" s="22">
        <v>25</v>
      </c>
      <c r="S7" s="22"/>
      <c r="T7" s="23" t="s">
        <v>101</v>
      </c>
      <c r="U7" s="24" t="s">
        <v>82</v>
      </c>
      <c r="V7" s="23"/>
    </row>
    <row r="8" spans="1:22" x14ac:dyDescent="0.25">
      <c r="A8" s="18" t="s">
        <v>39</v>
      </c>
      <c r="B8" s="18" t="str">
        <f>IF(OR(MID(Tabell16[[#This Row],[Fält_1]],3,1)=".",(MID(Tabell16[[#This Row],[Fält_1]],3,1)="")),CONCATENATE("F0",MID(Tabell16[[#This Row],[Fält_1]],2,100)),Tabell16[[#This Row],[Fält_1]])</f>
        <v>F02.3</v>
      </c>
      <c r="C8" s="19" t="s">
        <v>329</v>
      </c>
      <c r="D8" s="19" t="s">
        <v>8</v>
      </c>
      <c r="E8" s="19" t="s">
        <v>59</v>
      </c>
      <c r="F8" s="19" t="s">
        <v>9</v>
      </c>
      <c r="G8" s="20">
        <v>6</v>
      </c>
      <c r="H8" s="21">
        <f t="shared" si="0"/>
        <v>1.5</v>
      </c>
      <c r="I8" s="19"/>
      <c r="J8" s="20"/>
      <c r="K8" s="21" t="str">
        <f t="shared" si="1"/>
        <v/>
      </c>
      <c r="L8" s="18"/>
      <c r="M8" s="19"/>
      <c r="N8" s="19" t="s">
        <v>188</v>
      </c>
      <c r="O8" s="19" t="s">
        <v>94</v>
      </c>
      <c r="P8" s="19" t="s">
        <v>183</v>
      </c>
      <c r="Q8" s="19"/>
      <c r="R8" s="22">
        <v>2</v>
      </c>
      <c r="S8" s="22"/>
      <c r="T8" s="23" t="s">
        <v>70</v>
      </c>
      <c r="U8" s="24" t="s">
        <v>71</v>
      </c>
      <c r="V8" s="23"/>
    </row>
    <row r="9" spans="1:22" x14ac:dyDescent="0.25">
      <c r="A9" s="18" t="s">
        <v>40</v>
      </c>
      <c r="B9" s="18" t="str">
        <f>IF(OR(MID(Tabell16[[#This Row],[Fält_1]],3,1)=".",(MID(Tabell16[[#This Row],[Fält_1]],3,1)="")),CONCATENATE("F0",MID(Tabell16[[#This Row],[Fält_1]],2,100)),Tabell16[[#This Row],[Fält_1]])</f>
        <v>F02.4</v>
      </c>
      <c r="C9" s="19" t="s">
        <v>329</v>
      </c>
      <c r="D9" s="19" t="s">
        <v>79</v>
      </c>
      <c r="E9" s="19" t="s">
        <v>59</v>
      </c>
      <c r="F9" s="19" t="s">
        <v>9</v>
      </c>
      <c r="G9" s="20">
        <v>6</v>
      </c>
      <c r="H9" s="21">
        <f t="shared" si="0"/>
        <v>1.5</v>
      </c>
      <c r="I9" s="19"/>
      <c r="J9" s="20"/>
      <c r="K9" s="21" t="str">
        <f t="shared" si="1"/>
        <v/>
      </c>
      <c r="L9" s="18"/>
      <c r="M9" s="19"/>
      <c r="N9" s="19" t="s">
        <v>188</v>
      </c>
      <c r="O9" s="19" t="s">
        <v>94</v>
      </c>
      <c r="P9" s="19" t="s">
        <v>183</v>
      </c>
      <c r="Q9" s="19"/>
      <c r="R9" s="22" t="s">
        <v>85</v>
      </c>
      <c r="S9" s="22"/>
      <c r="T9" s="23" t="s">
        <v>72</v>
      </c>
      <c r="U9" s="24" t="s">
        <v>73</v>
      </c>
      <c r="V9" s="23"/>
    </row>
    <row r="10" spans="1:22" x14ac:dyDescent="0.25">
      <c r="A10" s="18" t="s">
        <v>74</v>
      </c>
      <c r="B10" s="18" t="str">
        <f>IF(OR(MID(Tabell16[[#This Row],[Fält_1]],3,1)=".",(MID(Tabell16[[#This Row],[Fält_1]],3,1)="")),CONCATENATE("F0",MID(Tabell16[[#This Row],[Fält_1]],2,100)),Tabell16[[#This Row],[Fält_1]])</f>
        <v>F02.5</v>
      </c>
      <c r="C10" s="19" t="s">
        <v>329</v>
      </c>
      <c r="D10" s="19" t="s">
        <v>8</v>
      </c>
      <c r="E10" s="19" t="s">
        <v>59</v>
      </c>
      <c r="F10" s="19" t="s">
        <v>9</v>
      </c>
      <c r="G10" s="20">
        <v>6</v>
      </c>
      <c r="H10" s="21">
        <f t="shared" si="0"/>
        <v>1.5</v>
      </c>
      <c r="I10" s="19"/>
      <c r="J10" s="20"/>
      <c r="K10" s="21" t="str">
        <f t="shared" si="1"/>
        <v/>
      </c>
      <c r="L10" s="18"/>
      <c r="M10" s="19"/>
      <c r="N10" s="19" t="s">
        <v>188</v>
      </c>
      <c r="O10" s="19" t="s">
        <v>94</v>
      </c>
      <c r="P10" s="19" t="s">
        <v>183</v>
      </c>
      <c r="Q10" s="19" t="s">
        <v>63</v>
      </c>
      <c r="R10" s="22">
        <v>20</v>
      </c>
      <c r="S10" s="22"/>
      <c r="T10" s="23" t="s">
        <v>76</v>
      </c>
      <c r="U10" s="24" t="s">
        <v>77</v>
      </c>
      <c r="V10" s="23"/>
    </row>
    <row r="11" spans="1:22" x14ac:dyDescent="0.25">
      <c r="A11" s="18" t="s">
        <v>75</v>
      </c>
      <c r="B11" s="18" t="str">
        <f>IF(OR(MID(Tabell16[[#This Row],[Fält_1]],3,1)=".",(MID(Tabell16[[#This Row],[Fält_1]],3,1)="")),CONCATENATE("F0",MID(Tabell16[[#This Row],[Fält_1]],2,100)),Tabell16[[#This Row],[Fält_1]])</f>
        <v>F02.6</v>
      </c>
      <c r="C11" s="12" t="s">
        <v>330</v>
      </c>
      <c r="D11" s="19" t="s">
        <v>8</v>
      </c>
      <c r="E11" s="19" t="s">
        <v>59</v>
      </c>
      <c r="F11" s="19" t="s">
        <v>9</v>
      </c>
      <c r="G11" s="20">
        <v>6</v>
      </c>
      <c r="H11" s="21">
        <f t="shared" si="0"/>
        <v>1.5</v>
      </c>
      <c r="I11" s="19"/>
      <c r="J11" s="20"/>
      <c r="K11" s="21" t="str">
        <f t="shared" si="1"/>
        <v/>
      </c>
      <c r="L11" s="18"/>
      <c r="M11" s="19"/>
      <c r="N11" s="19" t="s">
        <v>188</v>
      </c>
      <c r="O11" s="19" t="s">
        <v>94</v>
      </c>
      <c r="P11" s="19" t="s">
        <v>183</v>
      </c>
      <c r="Q11" s="19" t="s">
        <v>63</v>
      </c>
      <c r="R11" s="22" t="s">
        <v>83</v>
      </c>
      <c r="S11" s="22"/>
      <c r="T11" s="23" t="s">
        <v>88</v>
      </c>
      <c r="U11" s="24" t="s">
        <v>87</v>
      </c>
      <c r="V11" s="23"/>
    </row>
    <row r="12" spans="1:22" x14ac:dyDescent="0.25">
      <c r="A12" s="18" t="s">
        <v>86</v>
      </c>
      <c r="B12" s="18" t="str">
        <f>IF(OR(MID(Tabell16[[#This Row],[Fält_1]],3,1)=".",(MID(Tabell16[[#This Row],[Fält_1]],3,1)="")),CONCATENATE("F0",MID(Tabell16[[#This Row],[Fält_1]],2,100)),Tabell16[[#This Row],[Fält_1]])</f>
        <v>F02.7</v>
      </c>
      <c r="C12" s="19" t="s">
        <v>329</v>
      </c>
      <c r="D12" s="19" t="s">
        <v>62</v>
      </c>
      <c r="E12" s="19" t="s">
        <v>59</v>
      </c>
      <c r="F12" s="19" t="s">
        <v>9</v>
      </c>
      <c r="G12" s="20">
        <v>6</v>
      </c>
      <c r="H12" s="21">
        <f t="shared" si="0"/>
        <v>1.5</v>
      </c>
      <c r="I12" s="19"/>
      <c r="J12" s="20"/>
      <c r="K12" s="21" t="str">
        <f t="shared" si="1"/>
        <v/>
      </c>
      <c r="L12" s="18"/>
      <c r="M12" s="19"/>
      <c r="N12" s="19" t="s">
        <v>188</v>
      </c>
      <c r="O12" s="19" t="s">
        <v>94</v>
      </c>
      <c r="P12" s="19" t="s">
        <v>183</v>
      </c>
      <c r="Q12" s="19"/>
      <c r="R12" s="22">
        <v>20</v>
      </c>
      <c r="S12" s="22"/>
      <c r="T12" s="23" t="s">
        <v>89</v>
      </c>
      <c r="U12" s="24" t="s">
        <v>78</v>
      </c>
      <c r="V12" s="23"/>
    </row>
    <row r="13" spans="1:22" x14ac:dyDescent="0.25">
      <c r="A13" s="18" t="s">
        <v>21</v>
      </c>
      <c r="B13" s="18" t="str">
        <f>IF(OR(MID(Tabell16[[#This Row],[Fält_1]],3,1)=".",(MID(Tabell16[[#This Row],[Fält_1]],3,1)="")),CONCATENATE("F0",MID(Tabell16[[#This Row],[Fält_1]],2,100)),Tabell16[[#This Row],[Fält_1]])</f>
        <v>F03</v>
      </c>
      <c r="C13" s="12" t="s">
        <v>330</v>
      </c>
      <c r="D13" s="19" t="s">
        <v>8</v>
      </c>
      <c r="E13" s="19" t="s">
        <v>59</v>
      </c>
      <c r="F13" s="19" t="s">
        <v>9</v>
      </c>
      <c r="G13" s="20">
        <v>5</v>
      </c>
      <c r="H13" s="21">
        <f t="shared" si="0"/>
        <v>1.25</v>
      </c>
      <c r="I13" s="19"/>
      <c r="J13" s="20"/>
      <c r="K13" s="21" t="str">
        <f t="shared" si="1"/>
        <v/>
      </c>
      <c r="L13" s="18"/>
      <c r="M13" s="19"/>
      <c r="N13" s="19" t="s">
        <v>188</v>
      </c>
      <c r="O13" s="19" t="s">
        <v>94</v>
      </c>
      <c r="P13" s="19" t="s">
        <v>183</v>
      </c>
      <c r="Q13" s="19" t="s">
        <v>63</v>
      </c>
      <c r="R13" s="22" t="s">
        <v>83</v>
      </c>
      <c r="S13" s="22"/>
      <c r="T13" s="23" t="s">
        <v>92</v>
      </c>
      <c r="U13" s="24" t="s">
        <v>90</v>
      </c>
      <c r="V13" s="23"/>
    </row>
    <row r="14" spans="1:22" x14ac:dyDescent="0.25">
      <c r="A14" s="18" t="s">
        <v>14</v>
      </c>
      <c r="B14" s="18" t="str">
        <f>IF(OR(MID(Tabell16[[#This Row],[Fält_1]],3,1)=".",(MID(Tabell16[[#This Row],[Fält_1]],3,1)="")),CONCATENATE("F0",MID(Tabell16[[#This Row],[Fält_1]],2,100)),Tabell16[[#This Row],[Fält_1]])</f>
        <v>F03.1</v>
      </c>
      <c r="C14" s="19" t="s">
        <v>329</v>
      </c>
      <c r="D14" s="19" t="s">
        <v>62</v>
      </c>
      <c r="E14" s="19" t="s">
        <v>59</v>
      </c>
      <c r="F14" s="19" t="s">
        <v>9</v>
      </c>
      <c r="G14" s="20">
        <v>36</v>
      </c>
      <c r="H14" s="21">
        <f t="shared" si="0"/>
        <v>9</v>
      </c>
      <c r="I14" s="19" t="s">
        <v>64</v>
      </c>
      <c r="J14" s="20">
        <v>20</v>
      </c>
      <c r="K14" s="21">
        <f t="shared" si="1"/>
        <v>5</v>
      </c>
      <c r="L14" s="18" t="s">
        <v>3</v>
      </c>
      <c r="M14" s="19"/>
      <c r="N14" s="19" t="s">
        <v>188</v>
      </c>
      <c r="O14" s="19" t="s">
        <v>94</v>
      </c>
      <c r="P14" s="19" t="s">
        <v>183</v>
      </c>
      <c r="Q14" s="19"/>
      <c r="R14" s="22">
        <v>9</v>
      </c>
      <c r="S14" s="22">
        <v>15</v>
      </c>
      <c r="T14" s="23" t="s">
        <v>91</v>
      </c>
      <c r="U14" s="24">
        <v>471965</v>
      </c>
      <c r="V14" s="23"/>
    </row>
    <row r="15" spans="1:22" ht="30" x14ac:dyDescent="0.25">
      <c r="A15" s="18" t="s">
        <v>22</v>
      </c>
      <c r="B15" s="18" t="str">
        <f>IF(OR(MID(Tabell16[[#This Row],[Fält_1]],3,1)=".",(MID(Tabell16[[#This Row],[Fält_1]],3,1)="")),CONCATENATE("F0",MID(Tabell16[[#This Row],[Fält_1]],2,100)),Tabell16[[#This Row],[Fält_1]])</f>
        <v>F04</v>
      </c>
      <c r="C15" s="19" t="s">
        <v>329</v>
      </c>
      <c r="D15" s="19" t="s">
        <v>62</v>
      </c>
      <c r="E15" s="19" t="s">
        <v>59</v>
      </c>
      <c r="F15" s="19" t="s">
        <v>9</v>
      </c>
      <c r="G15" s="20">
        <v>4</v>
      </c>
      <c r="H15" s="21">
        <f t="shared" si="0"/>
        <v>1</v>
      </c>
      <c r="I15" s="19"/>
      <c r="J15" s="20"/>
      <c r="K15" s="21" t="str">
        <f t="shared" si="1"/>
        <v/>
      </c>
      <c r="L15" s="18"/>
      <c r="M15" s="19"/>
      <c r="N15" s="19" t="s">
        <v>188</v>
      </c>
      <c r="O15" s="19" t="s">
        <v>94</v>
      </c>
      <c r="P15" s="19" t="s">
        <v>183</v>
      </c>
      <c r="Q15" s="19"/>
      <c r="R15" s="22">
        <v>50</v>
      </c>
      <c r="S15" s="22"/>
      <c r="T15" s="23" t="s">
        <v>96</v>
      </c>
      <c r="U15" s="24" t="s">
        <v>97</v>
      </c>
      <c r="V15" s="23"/>
    </row>
    <row r="16" spans="1:22" x14ac:dyDescent="0.25">
      <c r="A16" s="40" t="s">
        <v>299</v>
      </c>
      <c r="B16" s="41" t="str">
        <f>IF(OR(MID(Tabell16[[#This Row],[Fält_1]],3,1)=".",(MID(Tabell16[[#This Row],[Fält_1]],3,1)="")),CONCATENATE("F0",MID(Tabell16[[#This Row],[Fält_1]],2,100)),Tabell16[[#This Row],[Fält_1]])</f>
        <v>F04.1</v>
      </c>
      <c r="C16" s="19" t="s">
        <v>329</v>
      </c>
      <c r="D16" s="19" t="s">
        <v>62</v>
      </c>
      <c r="E16" s="19" t="s">
        <v>59</v>
      </c>
      <c r="F16" s="19" t="s">
        <v>9</v>
      </c>
      <c r="G16" s="20">
        <v>4</v>
      </c>
      <c r="H16" s="21">
        <f t="shared" si="0"/>
        <v>1</v>
      </c>
      <c r="I16" s="32"/>
      <c r="J16" s="20"/>
      <c r="K16" s="21" t="str">
        <f t="shared" si="1"/>
        <v/>
      </c>
      <c r="L16" s="18"/>
      <c r="M16" s="33"/>
      <c r="N16" s="19" t="s">
        <v>188</v>
      </c>
      <c r="O16" s="19" t="s">
        <v>95</v>
      </c>
      <c r="P16" s="19" t="s">
        <v>183</v>
      </c>
      <c r="Q16" s="19"/>
      <c r="R16" s="22">
        <v>15</v>
      </c>
      <c r="S16" s="22"/>
      <c r="T16" s="23" t="s">
        <v>347</v>
      </c>
      <c r="U16" s="24" t="s">
        <v>331</v>
      </c>
      <c r="V16" s="23"/>
    </row>
    <row r="17" spans="1:22" x14ac:dyDescent="0.25">
      <c r="A17" s="18" t="s">
        <v>23</v>
      </c>
      <c r="B17" s="18" t="str">
        <f>IF(OR(MID(Tabell16[[#This Row],[Fält_1]],3,1)=".",(MID(Tabell16[[#This Row],[Fält_1]],3,1)="")),CONCATENATE("F0",MID(Tabell16[[#This Row],[Fält_1]],2,100)),Tabell16[[#This Row],[Fält_1]])</f>
        <v>F05</v>
      </c>
      <c r="C17" s="12" t="s">
        <v>330</v>
      </c>
      <c r="D17" s="19" t="s">
        <v>8</v>
      </c>
      <c r="E17" s="19" t="s">
        <v>59</v>
      </c>
      <c r="F17" s="19" t="s">
        <v>9</v>
      </c>
      <c r="G17" s="20">
        <v>5</v>
      </c>
      <c r="H17" s="21">
        <f t="shared" si="0"/>
        <v>1.25</v>
      </c>
      <c r="I17" s="19"/>
      <c r="J17" s="20"/>
      <c r="K17" s="21" t="str">
        <f t="shared" si="1"/>
        <v/>
      </c>
      <c r="L17" s="18" t="s">
        <v>3</v>
      </c>
      <c r="M17" s="19"/>
      <c r="N17" s="19" t="s">
        <v>188</v>
      </c>
      <c r="O17" s="19" t="s">
        <v>94</v>
      </c>
      <c r="P17" s="19" t="s">
        <v>183</v>
      </c>
      <c r="Q17" s="19" t="s">
        <v>63</v>
      </c>
      <c r="R17" s="22" t="s">
        <v>83</v>
      </c>
      <c r="S17" s="22"/>
      <c r="T17" s="23" t="s">
        <v>102</v>
      </c>
      <c r="U17" s="23" t="s">
        <v>98</v>
      </c>
      <c r="V17" s="23"/>
    </row>
    <row r="18" spans="1:22" x14ac:dyDescent="0.25">
      <c r="A18" s="18" t="s">
        <v>41</v>
      </c>
      <c r="B18" s="18" t="str">
        <f>IF(OR(MID(Tabell16[[#This Row],[Fält_1]],3,1)=".",(MID(Tabell16[[#This Row],[Fält_1]],3,1)="")),CONCATENATE("F0",MID(Tabell16[[#This Row],[Fält_1]],2,100)),Tabell16[[#This Row],[Fält_1]])</f>
        <v>F05.1</v>
      </c>
      <c r="C18" s="19" t="s">
        <v>329</v>
      </c>
      <c r="D18" s="19" t="s">
        <v>62</v>
      </c>
      <c r="E18" s="19" t="s">
        <v>59</v>
      </c>
      <c r="F18" s="19" t="s">
        <v>9</v>
      </c>
      <c r="G18" s="20">
        <v>6</v>
      </c>
      <c r="H18" s="21">
        <f t="shared" si="0"/>
        <v>1.5</v>
      </c>
      <c r="I18" s="19"/>
      <c r="J18" s="20"/>
      <c r="K18" s="21" t="str">
        <f t="shared" si="1"/>
        <v/>
      </c>
      <c r="L18" s="18"/>
      <c r="M18" s="19"/>
      <c r="N18" s="19" t="s">
        <v>188</v>
      </c>
      <c r="O18" s="19" t="s">
        <v>94</v>
      </c>
      <c r="P18" s="19" t="s">
        <v>183</v>
      </c>
      <c r="Q18" s="19"/>
      <c r="R18" s="22">
        <v>25</v>
      </c>
      <c r="S18" s="22"/>
      <c r="T18" s="23" t="s">
        <v>100</v>
      </c>
      <c r="U18" s="24" t="s">
        <v>103</v>
      </c>
      <c r="V18" s="23"/>
    </row>
    <row r="19" spans="1:22" x14ac:dyDescent="0.25">
      <c r="A19" s="18" t="s">
        <v>42</v>
      </c>
      <c r="B19" s="18" t="str">
        <f>IF(OR(MID(Tabell16[[#This Row],[Fält_1]],3,1)=".",(MID(Tabell16[[#This Row],[Fält_1]],3,1)="")),CONCATENATE("F0",MID(Tabell16[[#This Row],[Fält_1]],2,100)),Tabell16[[#This Row],[Fält_1]])</f>
        <v>F05.2</v>
      </c>
      <c r="C19" s="19" t="s">
        <v>329</v>
      </c>
      <c r="D19" s="19" t="s">
        <v>62</v>
      </c>
      <c r="E19" s="19" t="s">
        <v>59</v>
      </c>
      <c r="F19" s="19" t="s">
        <v>9</v>
      </c>
      <c r="G19" s="20">
        <v>6</v>
      </c>
      <c r="H19" s="21">
        <f t="shared" si="0"/>
        <v>1.5</v>
      </c>
      <c r="I19" s="19"/>
      <c r="J19" s="20"/>
      <c r="K19" s="21" t="str">
        <f t="shared" si="1"/>
        <v/>
      </c>
      <c r="L19" s="18"/>
      <c r="M19" s="19"/>
      <c r="N19" s="19" t="s">
        <v>188</v>
      </c>
      <c r="O19" s="19" t="s">
        <v>94</v>
      </c>
      <c r="P19" s="19" t="s">
        <v>183</v>
      </c>
      <c r="Q19" s="19"/>
      <c r="R19" s="22">
        <v>25</v>
      </c>
      <c r="S19" s="22"/>
      <c r="T19" s="23" t="s">
        <v>101</v>
      </c>
      <c r="U19" s="24" t="s">
        <v>104</v>
      </c>
      <c r="V19" s="23"/>
    </row>
    <row r="20" spans="1:22" x14ac:dyDescent="0.25">
      <c r="A20" s="18" t="s">
        <v>43</v>
      </c>
      <c r="B20" s="18" t="str">
        <f>IF(OR(MID(Tabell16[[#This Row],[Fält_1]],3,1)=".",(MID(Tabell16[[#This Row],[Fält_1]],3,1)="")),CONCATENATE("F0",MID(Tabell16[[#This Row],[Fält_1]],2,100)),Tabell16[[#This Row],[Fält_1]])</f>
        <v>F05.3</v>
      </c>
      <c r="C20" s="19" t="s">
        <v>329</v>
      </c>
      <c r="D20" s="19" t="s">
        <v>62</v>
      </c>
      <c r="E20" s="19" t="s">
        <v>59</v>
      </c>
      <c r="F20" s="19" t="s">
        <v>9</v>
      </c>
      <c r="G20" s="20">
        <v>6</v>
      </c>
      <c r="H20" s="21">
        <f t="shared" si="0"/>
        <v>1.5</v>
      </c>
      <c r="I20" s="19"/>
      <c r="J20" s="20"/>
      <c r="K20" s="21" t="str">
        <f t="shared" si="1"/>
        <v/>
      </c>
      <c r="L20" s="18"/>
      <c r="M20" s="19"/>
      <c r="N20" s="19" t="s">
        <v>188</v>
      </c>
      <c r="O20" s="19" t="s">
        <v>94</v>
      </c>
      <c r="P20" s="19" t="s">
        <v>183</v>
      </c>
      <c r="Q20" s="19"/>
      <c r="R20" s="22">
        <v>25</v>
      </c>
      <c r="S20" s="22"/>
      <c r="T20" s="23" t="s">
        <v>105</v>
      </c>
      <c r="U20" s="24" t="s">
        <v>106</v>
      </c>
      <c r="V20" s="23"/>
    </row>
    <row r="21" spans="1:22" x14ac:dyDescent="0.25">
      <c r="A21" s="18" t="s">
        <v>44</v>
      </c>
      <c r="B21" s="18" t="str">
        <f>IF(OR(MID(Tabell16[[#This Row],[Fält_1]],3,1)=".",(MID(Tabell16[[#This Row],[Fält_1]],3,1)="")),CONCATENATE("F0",MID(Tabell16[[#This Row],[Fält_1]],2,100)),Tabell16[[#This Row],[Fält_1]])</f>
        <v>F05.4</v>
      </c>
      <c r="C21" s="19" t="s">
        <v>329</v>
      </c>
      <c r="D21" s="19" t="s">
        <v>62</v>
      </c>
      <c r="E21" s="19" t="s">
        <v>59</v>
      </c>
      <c r="F21" s="19" t="s">
        <v>9</v>
      </c>
      <c r="G21" s="20">
        <v>6</v>
      </c>
      <c r="H21" s="21">
        <f t="shared" si="0"/>
        <v>1.5</v>
      </c>
      <c r="I21" s="19"/>
      <c r="J21" s="20"/>
      <c r="K21" s="21" t="str">
        <f t="shared" si="1"/>
        <v/>
      </c>
      <c r="L21" s="18"/>
      <c r="M21" s="19"/>
      <c r="N21" s="19" t="s">
        <v>188</v>
      </c>
      <c r="O21" s="19" t="s">
        <v>94</v>
      </c>
      <c r="P21" s="19" t="s">
        <v>183</v>
      </c>
      <c r="Q21" s="19"/>
      <c r="R21" s="22">
        <v>25</v>
      </c>
      <c r="S21" s="22"/>
      <c r="T21" s="23" t="s">
        <v>107</v>
      </c>
      <c r="U21" s="24" t="s">
        <v>108</v>
      </c>
      <c r="V21" s="23"/>
    </row>
    <row r="22" spans="1:22" x14ac:dyDescent="0.25">
      <c r="A22" s="18" t="s">
        <v>45</v>
      </c>
      <c r="B22" s="18" t="str">
        <f>IF(OR(MID(Tabell16[[#This Row],[Fält_1]],3,1)=".",(MID(Tabell16[[#This Row],[Fält_1]],3,1)="")),CONCATENATE("F0",MID(Tabell16[[#This Row],[Fält_1]],2,100)),Tabell16[[#This Row],[Fält_1]])</f>
        <v>F05.5</v>
      </c>
      <c r="C22" s="19" t="s">
        <v>329</v>
      </c>
      <c r="D22" s="19" t="s">
        <v>62</v>
      </c>
      <c r="E22" s="19" t="s">
        <v>59</v>
      </c>
      <c r="F22" s="19" t="s">
        <v>9</v>
      </c>
      <c r="G22" s="20">
        <v>9</v>
      </c>
      <c r="H22" s="21">
        <f t="shared" si="0"/>
        <v>2.25</v>
      </c>
      <c r="I22" s="19"/>
      <c r="J22" s="20"/>
      <c r="K22" s="21" t="str">
        <f t="shared" si="1"/>
        <v/>
      </c>
      <c r="L22" s="18" t="s">
        <v>3</v>
      </c>
      <c r="M22" s="19"/>
      <c r="N22" s="19" t="s">
        <v>188</v>
      </c>
      <c r="O22" s="19" t="s">
        <v>94</v>
      </c>
      <c r="P22" s="19" t="s">
        <v>183</v>
      </c>
      <c r="Q22" s="19" t="s">
        <v>63</v>
      </c>
      <c r="R22" s="22">
        <v>2</v>
      </c>
      <c r="S22" s="22"/>
      <c r="T22" s="23" t="s">
        <v>70</v>
      </c>
      <c r="U22" s="24" t="s">
        <v>71</v>
      </c>
      <c r="V22" s="23"/>
    </row>
    <row r="23" spans="1:22" x14ac:dyDescent="0.25">
      <c r="A23" s="18" t="s">
        <v>46</v>
      </c>
      <c r="B23" s="18" t="str">
        <f>IF(OR(MID(Tabell16[[#This Row],[Fält_1]],3,1)=".",(MID(Tabell16[[#This Row],[Fält_1]],3,1)="")),CONCATENATE("F0",MID(Tabell16[[#This Row],[Fält_1]],2,100)),Tabell16[[#This Row],[Fält_1]])</f>
        <v>F05.6</v>
      </c>
      <c r="C23" s="19" t="s">
        <v>329</v>
      </c>
      <c r="D23" s="19" t="s">
        <v>79</v>
      </c>
      <c r="E23" s="19" t="s">
        <v>59</v>
      </c>
      <c r="F23" s="19" t="s">
        <v>9</v>
      </c>
      <c r="G23" s="20">
        <v>9</v>
      </c>
      <c r="H23" s="21">
        <f t="shared" si="0"/>
        <v>2.25</v>
      </c>
      <c r="I23" s="19"/>
      <c r="J23" s="20"/>
      <c r="K23" s="21" t="str">
        <f t="shared" si="1"/>
        <v/>
      </c>
      <c r="L23" s="18" t="s">
        <v>3</v>
      </c>
      <c r="M23" s="19"/>
      <c r="N23" s="19" t="s">
        <v>188</v>
      </c>
      <c r="O23" s="19" t="s">
        <v>94</v>
      </c>
      <c r="P23" s="19" t="s">
        <v>183</v>
      </c>
      <c r="Q23" s="19"/>
      <c r="R23" s="22" t="s">
        <v>85</v>
      </c>
      <c r="S23" s="22"/>
      <c r="T23" s="23" t="s">
        <v>72</v>
      </c>
      <c r="U23" s="25">
        <v>72345</v>
      </c>
      <c r="V23" s="23"/>
    </row>
    <row r="24" spans="1:22" x14ac:dyDescent="0.25">
      <c r="A24" s="18" t="s">
        <v>111</v>
      </c>
      <c r="B24" s="18" t="str">
        <f>IF(OR(MID(Tabell16[[#This Row],[Fält_1]],3,1)=".",(MID(Tabell16[[#This Row],[Fält_1]],3,1)="")),CONCATENATE("F0",MID(Tabell16[[#This Row],[Fält_1]],2,100)),Tabell16[[#This Row],[Fält_1]])</f>
        <v>F05.7</v>
      </c>
      <c r="C24" s="19" t="s">
        <v>329</v>
      </c>
      <c r="D24" s="19" t="s">
        <v>62</v>
      </c>
      <c r="E24" s="19" t="s">
        <v>59</v>
      </c>
      <c r="F24" s="19" t="s">
        <v>9</v>
      </c>
      <c r="G24" s="20">
        <v>9</v>
      </c>
      <c r="H24" s="21">
        <f t="shared" si="0"/>
        <v>2.25</v>
      </c>
      <c r="I24" s="19"/>
      <c r="J24" s="20"/>
      <c r="K24" s="21" t="str">
        <f t="shared" si="1"/>
        <v/>
      </c>
      <c r="L24" s="18" t="s">
        <v>3</v>
      </c>
      <c r="M24" s="19"/>
      <c r="N24" s="19" t="s">
        <v>188</v>
      </c>
      <c r="O24" s="19" t="s">
        <v>94</v>
      </c>
      <c r="P24" s="19" t="s">
        <v>183</v>
      </c>
      <c r="Q24" s="19" t="s">
        <v>63</v>
      </c>
      <c r="R24" s="22">
        <v>30</v>
      </c>
      <c r="S24" s="22"/>
      <c r="T24" s="23" t="s">
        <v>76</v>
      </c>
      <c r="U24" s="24" t="s">
        <v>112</v>
      </c>
      <c r="V24" s="23"/>
    </row>
    <row r="25" spans="1:22" x14ac:dyDescent="0.25">
      <c r="A25" s="18" t="s">
        <v>24</v>
      </c>
      <c r="B25" s="18" t="str">
        <f>IF(OR(MID(Tabell16[[#This Row],[Fält_1]],3,1)=".",(MID(Tabell16[[#This Row],[Fält_1]],3,1)="")),CONCATENATE("F0",MID(Tabell16[[#This Row],[Fält_1]],2,100)),Tabell16[[#This Row],[Fält_1]])</f>
        <v>F06</v>
      </c>
      <c r="C25" s="12" t="s">
        <v>330</v>
      </c>
      <c r="D25" s="19" t="s">
        <v>8</v>
      </c>
      <c r="E25" s="19" t="s">
        <v>59</v>
      </c>
      <c r="F25" s="19" t="s">
        <v>9</v>
      </c>
      <c r="G25" s="20">
        <v>5</v>
      </c>
      <c r="H25" s="21">
        <f t="shared" si="0"/>
        <v>1.25</v>
      </c>
      <c r="I25" s="19"/>
      <c r="J25" s="20"/>
      <c r="K25" s="21" t="str">
        <f t="shared" si="1"/>
        <v/>
      </c>
      <c r="L25" s="18"/>
      <c r="M25" s="19"/>
      <c r="N25" s="19" t="s">
        <v>188</v>
      </c>
      <c r="O25" s="19" t="s">
        <v>94</v>
      </c>
      <c r="P25" s="19" t="s">
        <v>183</v>
      </c>
      <c r="Q25" s="19" t="s">
        <v>63</v>
      </c>
      <c r="R25" s="22" t="s">
        <v>83</v>
      </c>
      <c r="S25" s="22"/>
      <c r="T25" s="23" t="s">
        <v>113</v>
      </c>
      <c r="U25" s="24" t="s">
        <v>204</v>
      </c>
      <c r="V25" s="23"/>
    </row>
    <row r="26" spans="1:22" ht="30" x14ac:dyDescent="0.25">
      <c r="A26" s="18" t="s">
        <v>16</v>
      </c>
      <c r="B26" s="18" t="str">
        <f>IF(OR(MID(Tabell16[[#This Row],[Fält_1]],3,1)=".",(MID(Tabell16[[#This Row],[Fält_1]],3,1)="")),CONCATENATE("F0",MID(Tabell16[[#This Row],[Fält_1]],2,100)),Tabell16[[#This Row],[Fält_1]])</f>
        <v>F06.1</v>
      </c>
      <c r="C26" s="19" t="s">
        <v>329</v>
      </c>
      <c r="D26" s="19" t="s">
        <v>62</v>
      </c>
      <c r="E26" s="19" t="s">
        <v>59</v>
      </c>
      <c r="F26" s="19" t="s">
        <v>9</v>
      </c>
      <c r="G26" s="20">
        <v>36</v>
      </c>
      <c r="H26" s="21">
        <f t="shared" si="0"/>
        <v>9</v>
      </c>
      <c r="I26" s="19" t="s">
        <v>64</v>
      </c>
      <c r="J26" s="20">
        <v>20</v>
      </c>
      <c r="K26" s="21">
        <f t="shared" si="1"/>
        <v>5</v>
      </c>
      <c r="L26" s="18" t="s">
        <v>3</v>
      </c>
      <c r="M26" s="19"/>
      <c r="N26" s="19" t="s">
        <v>188</v>
      </c>
      <c r="O26" s="19" t="s">
        <v>94</v>
      </c>
      <c r="P26" s="19" t="s">
        <v>183</v>
      </c>
      <c r="Q26" s="19"/>
      <c r="R26" s="22">
        <v>9</v>
      </c>
      <c r="S26" s="22">
        <v>15</v>
      </c>
      <c r="T26" s="23" t="s">
        <v>114</v>
      </c>
      <c r="U26" s="24">
        <v>3502149</v>
      </c>
      <c r="V26" s="23" t="s">
        <v>115</v>
      </c>
    </row>
    <row r="27" spans="1:22" x14ac:dyDescent="0.25">
      <c r="A27" s="18" t="s">
        <v>25</v>
      </c>
      <c r="B27" s="18" t="str">
        <f>IF(OR(MID(Tabell16[[#This Row],[Fält_1]],3,1)=".",(MID(Tabell16[[#This Row],[Fält_1]],3,1)="")),CONCATENATE("F0",MID(Tabell16[[#This Row],[Fält_1]],2,100)),Tabell16[[#This Row],[Fält_1]])</f>
        <v>F07</v>
      </c>
      <c r="C27" s="12" t="s">
        <v>330</v>
      </c>
      <c r="D27" s="19" t="s">
        <v>8</v>
      </c>
      <c r="E27" s="19" t="s">
        <v>59</v>
      </c>
      <c r="F27" s="19" t="s">
        <v>9</v>
      </c>
      <c r="G27" s="20">
        <v>5</v>
      </c>
      <c r="H27" s="21">
        <f t="shared" si="0"/>
        <v>1.25</v>
      </c>
      <c r="I27" s="19"/>
      <c r="J27" s="20"/>
      <c r="K27" s="21" t="str">
        <f t="shared" si="1"/>
        <v/>
      </c>
      <c r="L27" s="18"/>
      <c r="M27" s="19"/>
      <c r="N27" s="19" t="s">
        <v>188</v>
      </c>
      <c r="O27" s="19" t="s">
        <v>94</v>
      </c>
      <c r="P27" s="19" t="s">
        <v>183</v>
      </c>
      <c r="Q27" s="19" t="s">
        <v>63</v>
      </c>
      <c r="R27" s="22" t="s">
        <v>83</v>
      </c>
      <c r="S27" s="22"/>
      <c r="T27" s="23" t="s">
        <v>119</v>
      </c>
      <c r="U27" s="24" t="s">
        <v>116</v>
      </c>
      <c r="V27" s="23"/>
    </row>
    <row r="28" spans="1:22" x14ac:dyDescent="0.25">
      <c r="A28" s="18" t="s">
        <v>17</v>
      </c>
      <c r="B28" s="18" t="str">
        <f>IF(OR(MID(Tabell16[[#This Row],[Fält_1]],3,1)=".",(MID(Tabell16[[#This Row],[Fält_1]],3,1)="")),CONCATENATE("F0",MID(Tabell16[[#This Row],[Fält_1]],2,100)),Tabell16[[#This Row],[Fält_1]])</f>
        <v>F07.1</v>
      </c>
      <c r="C28" s="19" t="s">
        <v>329</v>
      </c>
      <c r="D28" s="19" t="s">
        <v>117</v>
      </c>
      <c r="E28" s="19" t="s">
        <v>59</v>
      </c>
      <c r="F28" s="19" t="s">
        <v>9</v>
      </c>
      <c r="G28" s="20">
        <v>18</v>
      </c>
      <c r="H28" s="21">
        <f t="shared" si="0"/>
        <v>4.5</v>
      </c>
      <c r="I28" s="19"/>
      <c r="J28" s="20"/>
      <c r="K28" s="21" t="str">
        <f t="shared" si="1"/>
        <v/>
      </c>
      <c r="L28" s="18" t="s">
        <v>3</v>
      </c>
      <c r="M28" s="19"/>
      <c r="N28" s="19" t="s">
        <v>188</v>
      </c>
      <c r="O28" s="19" t="s">
        <v>94</v>
      </c>
      <c r="P28" s="19" t="s">
        <v>186</v>
      </c>
      <c r="Q28" s="19"/>
      <c r="R28" s="22" t="s">
        <v>83</v>
      </c>
      <c r="S28" s="22"/>
      <c r="T28" s="23" t="s">
        <v>118</v>
      </c>
      <c r="U28" s="26">
        <v>41340</v>
      </c>
      <c r="V28" s="23"/>
    </row>
    <row r="29" spans="1:22" x14ac:dyDescent="0.25">
      <c r="A29" s="18" t="s">
        <v>26</v>
      </c>
      <c r="B29" s="18" t="str">
        <f>IF(OR(MID(Tabell16[[#This Row],[Fält_1]],3,1)=".",(MID(Tabell16[[#This Row],[Fält_1]],3,1)="")),CONCATENATE("F0",MID(Tabell16[[#This Row],[Fält_1]],2,100)),Tabell16[[#This Row],[Fält_1]])</f>
        <v>F08</v>
      </c>
      <c r="C29" s="12" t="s">
        <v>330</v>
      </c>
      <c r="D29" s="19" t="s">
        <v>8</v>
      </c>
      <c r="E29" s="19" t="s">
        <v>59</v>
      </c>
      <c r="F29" s="19" t="s">
        <v>9</v>
      </c>
      <c r="G29" s="20">
        <v>5</v>
      </c>
      <c r="H29" s="21">
        <f t="shared" si="0"/>
        <v>1.25</v>
      </c>
      <c r="I29" s="19"/>
      <c r="J29" s="20"/>
      <c r="K29" s="21" t="str">
        <f t="shared" si="1"/>
        <v/>
      </c>
      <c r="L29" s="18"/>
      <c r="M29" s="19"/>
      <c r="N29" s="19" t="s">
        <v>188</v>
      </c>
      <c r="O29" s="19" t="s">
        <v>94</v>
      </c>
      <c r="P29" s="19" t="s">
        <v>183</v>
      </c>
      <c r="Q29" s="19" t="s">
        <v>63</v>
      </c>
      <c r="R29" s="22" t="s">
        <v>83</v>
      </c>
      <c r="S29" s="22"/>
      <c r="T29" s="23" t="s">
        <v>120</v>
      </c>
      <c r="U29" s="24" t="s">
        <v>121</v>
      </c>
      <c r="V29" s="23"/>
    </row>
    <row r="30" spans="1:22" x14ac:dyDescent="0.25">
      <c r="A30" s="18" t="s">
        <v>18</v>
      </c>
      <c r="B30" s="18" t="str">
        <f>IF(OR(MID(Tabell16[[#This Row],[Fält_1]],3,1)=".",(MID(Tabell16[[#This Row],[Fält_1]],3,1)="")),CONCATENATE("F0",MID(Tabell16[[#This Row],[Fält_1]],2,100)),Tabell16[[#This Row],[Fält_1]])</f>
        <v>F08.1</v>
      </c>
      <c r="C30" s="19" t="s">
        <v>329</v>
      </c>
      <c r="D30" s="19" t="s">
        <v>62</v>
      </c>
      <c r="E30" s="19" t="s">
        <v>59</v>
      </c>
      <c r="F30" s="19" t="s">
        <v>9</v>
      </c>
      <c r="G30" s="20">
        <v>18</v>
      </c>
      <c r="H30" s="21">
        <f t="shared" si="0"/>
        <v>4.5</v>
      </c>
      <c r="I30" s="19"/>
      <c r="J30" s="20"/>
      <c r="K30" s="21" t="str">
        <f t="shared" si="1"/>
        <v/>
      </c>
      <c r="L30" s="18" t="s">
        <v>3</v>
      </c>
      <c r="M30" s="19"/>
      <c r="N30" s="19" t="s">
        <v>188</v>
      </c>
      <c r="O30" s="19" t="s">
        <v>94</v>
      </c>
      <c r="P30" s="19" t="s">
        <v>186</v>
      </c>
      <c r="Q30" s="19"/>
      <c r="R30" s="22" t="s">
        <v>83</v>
      </c>
      <c r="S30" s="22"/>
      <c r="T30" s="23" t="s">
        <v>205</v>
      </c>
      <c r="U30" s="24" t="str">
        <f>"+15/+50"</f>
        <v>+15/+50</v>
      </c>
      <c r="V30" s="23"/>
    </row>
    <row r="31" spans="1:22" x14ac:dyDescent="0.25">
      <c r="A31" s="18" t="s">
        <v>27</v>
      </c>
      <c r="B31" s="18" t="str">
        <f>IF(OR(MID(Tabell16[[#This Row],[Fält_1]],3,1)=".",(MID(Tabell16[[#This Row],[Fält_1]],3,1)="")),CONCATENATE("F0",MID(Tabell16[[#This Row],[Fält_1]],2,100)),Tabell16[[#This Row],[Fält_1]])</f>
        <v>F09</v>
      </c>
      <c r="C31" s="12" t="s">
        <v>330</v>
      </c>
      <c r="D31" s="19" t="s">
        <v>8</v>
      </c>
      <c r="E31" s="19" t="s">
        <v>59</v>
      </c>
      <c r="F31" s="19" t="s">
        <v>9</v>
      </c>
      <c r="G31" s="20">
        <v>5</v>
      </c>
      <c r="H31" s="21">
        <f t="shared" si="0"/>
        <v>1.25</v>
      </c>
      <c r="I31" s="19"/>
      <c r="J31" s="20"/>
      <c r="K31" s="21" t="str">
        <f t="shared" si="1"/>
        <v/>
      </c>
      <c r="L31" s="18"/>
      <c r="M31" s="19"/>
      <c r="N31" s="19" t="s">
        <v>188</v>
      </c>
      <c r="O31" s="19" t="s">
        <v>94</v>
      </c>
      <c r="P31" s="19" t="s">
        <v>183</v>
      </c>
      <c r="Q31" s="19" t="s">
        <v>63</v>
      </c>
      <c r="R31" s="22" t="s">
        <v>83</v>
      </c>
      <c r="S31" s="22"/>
      <c r="T31" s="23" t="s">
        <v>122</v>
      </c>
      <c r="U31" s="24" t="s">
        <v>123</v>
      </c>
      <c r="V31" s="23"/>
    </row>
    <row r="32" spans="1:22" x14ac:dyDescent="0.25">
      <c r="A32" s="18" t="s">
        <v>47</v>
      </c>
      <c r="B32" s="18" t="str">
        <f>IF(OR(MID(Tabell16[[#This Row],[Fält_1]],3,1)=".",(MID(Tabell16[[#This Row],[Fält_1]],3,1)="")),CONCATENATE("F0",MID(Tabell16[[#This Row],[Fält_1]],2,100)),Tabell16[[#This Row],[Fält_1]])</f>
        <v>F09.1</v>
      </c>
      <c r="C32" s="19" t="s">
        <v>329</v>
      </c>
      <c r="D32" s="19" t="s">
        <v>62</v>
      </c>
      <c r="E32" s="19" t="s">
        <v>59</v>
      </c>
      <c r="F32" s="19" t="s">
        <v>9</v>
      </c>
      <c r="G32" s="20">
        <v>18</v>
      </c>
      <c r="H32" s="21">
        <f t="shared" si="0"/>
        <v>4.5</v>
      </c>
      <c r="I32" s="19"/>
      <c r="J32" s="20"/>
      <c r="K32" s="21" t="str">
        <f t="shared" si="1"/>
        <v/>
      </c>
      <c r="L32" s="18" t="s">
        <v>3</v>
      </c>
      <c r="M32" s="19"/>
      <c r="N32" s="19" t="s">
        <v>188</v>
      </c>
      <c r="O32" s="19" t="s">
        <v>94</v>
      </c>
      <c r="P32" s="19" t="s">
        <v>186</v>
      </c>
      <c r="Q32" s="19"/>
      <c r="R32" s="22" t="s">
        <v>126</v>
      </c>
      <c r="S32" s="22"/>
      <c r="T32" s="23" t="s">
        <v>124</v>
      </c>
      <c r="U32" s="24" t="s">
        <v>125</v>
      </c>
      <c r="V32" s="23"/>
    </row>
    <row r="33" spans="1:22" x14ac:dyDescent="0.25">
      <c r="A33" s="18" t="s">
        <v>176</v>
      </c>
      <c r="B33" s="18" t="str">
        <f>IF(OR(MID(Tabell16[[#This Row],[Fält_1]],3,1)=".",(MID(Tabell16[[#This Row],[Fält_1]],3,1)="")),CONCATENATE("F0",MID(Tabell16[[#This Row],[Fält_1]],2,100)),Tabell16[[#This Row],[Fält_1]])</f>
        <v>F10</v>
      </c>
      <c r="C33" s="12" t="s">
        <v>330</v>
      </c>
      <c r="D33" s="19" t="s">
        <v>8</v>
      </c>
      <c r="E33" s="19" t="s">
        <v>59</v>
      </c>
      <c r="F33" s="19" t="s">
        <v>9</v>
      </c>
      <c r="G33" s="20">
        <v>5</v>
      </c>
      <c r="H33" s="21">
        <f t="shared" si="0"/>
        <v>1.25</v>
      </c>
      <c r="I33" s="19"/>
      <c r="J33" s="20"/>
      <c r="K33" s="21" t="str">
        <f t="shared" si="1"/>
        <v/>
      </c>
      <c r="L33" s="18"/>
      <c r="M33" s="19"/>
      <c r="N33" s="19" t="s">
        <v>188</v>
      </c>
      <c r="O33" s="19" t="s">
        <v>94</v>
      </c>
      <c r="P33" s="19" t="s">
        <v>183</v>
      </c>
      <c r="Q33" s="19" t="s">
        <v>63</v>
      </c>
      <c r="R33" s="22" t="s">
        <v>83</v>
      </c>
      <c r="S33" s="22"/>
      <c r="T33" s="23" t="s">
        <v>178</v>
      </c>
      <c r="U33" s="24" t="s">
        <v>179</v>
      </c>
      <c r="V33" s="23"/>
    </row>
    <row r="34" spans="1:22" x14ac:dyDescent="0.25">
      <c r="A34" s="18" t="s">
        <v>177</v>
      </c>
      <c r="B34" s="18" t="str">
        <f>IF(OR(MID(Tabell16[[#This Row],[Fält_1]],3,1)=".",(MID(Tabell16[[#This Row],[Fält_1]],3,1)="")),CONCATENATE("F0",MID(Tabell16[[#This Row],[Fält_1]],2,100)),Tabell16[[#This Row],[Fält_1]])</f>
        <v>F10.1</v>
      </c>
      <c r="C34" s="19" t="s">
        <v>329</v>
      </c>
      <c r="D34" s="19" t="s">
        <v>62</v>
      </c>
      <c r="E34" s="19" t="s">
        <v>59</v>
      </c>
      <c r="F34" s="19" t="s">
        <v>9</v>
      </c>
      <c r="G34" s="20">
        <v>14</v>
      </c>
      <c r="H34" s="21">
        <f t="shared" si="0"/>
        <v>3.5</v>
      </c>
      <c r="I34" s="19" t="s">
        <v>64</v>
      </c>
      <c r="J34" s="20">
        <v>9</v>
      </c>
      <c r="K34" s="21">
        <f t="shared" si="1"/>
        <v>2.25</v>
      </c>
      <c r="L34" s="18" t="s">
        <v>3</v>
      </c>
      <c r="M34" s="19"/>
      <c r="N34" s="19" t="s">
        <v>188</v>
      </c>
      <c r="O34" s="19" t="s">
        <v>94</v>
      </c>
      <c r="P34" s="19" t="s">
        <v>186</v>
      </c>
      <c r="Q34" s="19"/>
      <c r="R34" s="22">
        <v>20</v>
      </c>
      <c r="S34" s="22">
        <v>30</v>
      </c>
      <c r="T34" s="23" t="s">
        <v>181</v>
      </c>
      <c r="U34" s="24" t="s">
        <v>180</v>
      </c>
      <c r="V34" s="23"/>
    </row>
    <row r="35" spans="1:22" x14ac:dyDescent="0.25">
      <c r="A35" s="18" t="s">
        <v>28</v>
      </c>
      <c r="B35" s="18" t="str">
        <f>IF(OR(MID(Tabell16[[#This Row],[Fält_1]],3,1)=".",(MID(Tabell16[[#This Row],[Fält_1]],3,1)="")),CONCATENATE("F0",MID(Tabell16[[#This Row],[Fält_1]],2,100)),Tabell16[[#This Row],[Fält_1]])</f>
        <v>F11</v>
      </c>
      <c r="C35" s="19" t="s">
        <v>329</v>
      </c>
      <c r="D35" s="19" t="s">
        <v>60</v>
      </c>
      <c r="E35" s="19"/>
      <c r="F35" s="19"/>
      <c r="G35" s="19"/>
      <c r="H35" s="21" t="s">
        <v>160</v>
      </c>
      <c r="I35" s="19"/>
      <c r="J35" s="20"/>
      <c r="K35" s="21" t="str">
        <f t="shared" si="1"/>
        <v/>
      </c>
      <c r="L35" s="18"/>
      <c r="M35" s="19"/>
      <c r="N35" s="19"/>
      <c r="O35" s="19" t="s">
        <v>132</v>
      </c>
      <c r="P35" s="19" t="s">
        <v>183</v>
      </c>
      <c r="Q35" s="19"/>
      <c r="R35" s="22"/>
      <c r="S35" s="22"/>
      <c r="T35" s="23" t="s">
        <v>131</v>
      </c>
      <c r="U35" s="24"/>
      <c r="V35" s="23"/>
    </row>
    <row r="36" spans="1:22" x14ac:dyDescent="0.25">
      <c r="A36" s="18" t="s">
        <v>29</v>
      </c>
      <c r="B36" s="18" t="str">
        <f>IF(OR(MID(Tabell16[[#This Row],[Fält_1]],3,1)=".",(MID(Tabell16[[#This Row],[Fält_1]],3,1)="")),CONCATENATE("F0",MID(Tabell16[[#This Row],[Fält_1]],2,100)),Tabell16[[#This Row],[Fält_1]])</f>
        <v>F12</v>
      </c>
      <c r="C36" s="19" t="s">
        <v>329</v>
      </c>
      <c r="D36" s="19" t="s">
        <v>62</v>
      </c>
      <c r="E36" s="19" t="s">
        <v>59</v>
      </c>
      <c r="F36" s="19" t="s">
        <v>9</v>
      </c>
      <c r="G36" s="20">
        <v>14</v>
      </c>
      <c r="H36" s="21">
        <f t="shared" ref="H36:H52" si="2">IF(G36="","",0.25*G36)</f>
        <v>3.5</v>
      </c>
      <c r="I36" s="19" t="s">
        <v>64</v>
      </c>
      <c r="J36" s="20">
        <v>10</v>
      </c>
      <c r="K36" s="21">
        <f t="shared" si="1"/>
        <v>2.5</v>
      </c>
      <c r="L36" s="18" t="s">
        <v>3</v>
      </c>
      <c r="M36" s="19"/>
      <c r="N36" s="19" t="s">
        <v>188</v>
      </c>
      <c r="O36" s="19" t="s">
        <v>132</v>
      </c>
      <c r="P36" s="19" t="s">
        <v>186</v>
      </c>
      <c r="Q36" s="19"/>
      <c r="R36" s="22">
        <v>14</v>
      </c>
      <c r="S36" s="22">
        <v>20</v>
      </c>
      <c r="T36" s="23" t="s">
        <v>133</v>
      </c>
      <c r="U36" s="24" t="s">
        <v>149</v>
      </c>
      <c r="V36" s="23"/>
    </row>
    <row r="37" spans="1:22" x14ac:dyDescent="0.25">
      <c r="A37" s="18" t="s">
        <v>48</v>
      </c>
      <c r="B37" s="18" t="str">
        <f>IF(OR(MID(Tabell16[[#This Row],[Fält_1]],3,1)=".",(MID(Tabell16[[#This Row],[Fält_1]],3,1)="")),CONCATENATE("F0",MID(Tabell16[[#This Row],[Fält_1]],2,100)),Tabell16[[#This Row],[Fält_1]])</f>
        <v>F12.1</v>
      </c>
      <c r="C37" s="19" t="s">
        <v>329</v>
      </c>
      <c r="D37" s="19" t="s">
        <v>62</v>
      </c>
      <c r="E37" s="19" t="s">
        <v>59</v>
      </c>
      <c r="F37" s="19" t="s">
        <v>9</v>
      </c>
      <c r="G37" s="20">
        <v>78</v>
      </c>
      <c r="H37" s="21">
        <f t="shared" si="2"/>
        <v>19.5</v>
      </c>
      <c r="I37" s="19" t="s">
        <v>64</v>
      </c>
      <c r="J37" s="20">
        <v>48</v>
      </c>
      <c r="K37" s="21">
        <f t="shared" si="1"/>
        <v>12</v>
      </c>
      <c r="L37" s="18" t="s">
        <v>3</v>
      </c>
      <c r="M37" s="19"/>
      <c r="N37" s="19" t="s">
        <v>188</v>
      </c>
      <c r="O37" s="19" t="s">
        <v>132</v>
      </c>
      <c r="P37" s="19" t="s">
        <v>186</v>
      </c>
      <c r="Q37" s="19"/>
      <c r="R37" s="22">
        <v>2</v>
      </c>
      <c r="S37" s="22">
        <v>4</v>
      </c>
      <c r="T37" s="23" t="s">
        <v>141</v>
      </c>
      <c r="U37" s="24" t="s">
        <v>150</v>
      </c>
      <c r="V37" s="23"/>
    </row>
    <row r="38" spans="1:22" x14ac:dyDescent="0.25">
      <c r="A38" s="18" t="s">
        <v>30</v>
      </c>
      <c r="B38" s="18" t="str">
        <f>IF(OR(MID(Tabell16[[#This Row],[Fält_1]],3,1)=".",(MID(Tabell16[[#This Row],[Fält_1]],3,1)="")),CONCATENATE("F0",MID(Tabell16[[#This Row],[Fält_1]],2,100)),Tabell16[[#This Row],[Fält_1]])</f>
        <v>F13</v>
      </c>
      <c r="C38" s="19" t="s">
        <v>329</v>
      </c>
      <c r="D38" s="19" t="s">
        <v>62</v>
      </c>
      <c r="E38" s="19" t="s">
        <v>59</v>
      </c>
      <c r="F38" s="19" t="s">
        <v>9</v>
      </c>
      <c r="G38" s="20">
        <v>14</v>
      </c>
      <c r="H38" s="21">
        <f t="shared" si="2"/>
        <v>3.5</v>
      </c>
      <c r="I38" s="19" t="s">
        <v>64</v>
      </c>
      <c r="J38" s="20">
        <v>10</v>
      </c>
      <c r="K38" s="21">
        <f t="shared" si="1"/>
        <v>2.5</v>
      </c>
      <c r="L38" s="18" t="s">
        <v>3</v>
      </c>
      <c r="M38" s="19"/>
      <c r="N38" s="19" t="s">
        <v>188</v>
      </c>
      <c r="O38" s="19" t="s">
        <v>132</v>
      </c>
      <c r="P38" s="19" t="s">
        <v>186</v>
      </c>
      <c r="Q38" s="19"/>
      <c r="R38" s="22">
        <v>14</v>
      </c>
      <c r="S38" s="22">
        <v>20</v>
      </c>
      <c r="T38" s="23" t="s">
        <v>134</v>
      </c>
      <c r="U38" s="24" t="s">
        <v>151</v>
      </c>
      <c r="V38" s="23"/>
    </row>
    <row r="39" spans="1:22" x14ac:dyDescent="0.25">
      <c r="A39" s="18" t="s">
        <v>49</v>
      </c>
      <c r="B39" s="18" t="str">
        <f>IF(OR(MID(Tabell16[[#This Row],[Fält_1]],3,1)=".",(MID(Tabell16[[#This Row],[Fält_1]],3,1)="")),CONCATENATE("F0",MID(Tabell16[[#This Row],[Fält_1]],2,100)),Tabell16[[#This Row],[Fält_1]])</f>
        <v>F13.1</v>
      </c>
      <c r="C39" s="19" t="s">
        <v>329</v>
      </c>
      <c r="D39" s="19" t="s">
        <v>62</v>
      </c>
      <c r="E39" s="19" t="s">
        <v>59</v>
      </c>
      <c r="F39" s="19" t="s">
        <v>9</v>
      </c>
      <c r="G39" s="20">
        <v>78</v>
      </c>
      <c r="H39" s="21">
        <f t="shared" si="2"/>
        <v>19.5</v>
      </c>
      <c r="I39" s="19" t="s">
        <v>64</v>
      </c>
      <c r="J39" s="20">
        <v>48</v>
      </c>
      <c r="K39" s="21">
        <f t="shared" si="1"/>
        <v>12</v>
      </c>
      <c r="L39" s="18" t="s">
        <v>3</v>
      </c>
      <c r="M39" s="19"/>
      <c r="N39" s="19" t="s">
        <v>188</v>
      </c>
      <c r="O39" s="19" t="s">
        <v>132</v>
      </c>
      <c r="P39" s="19" t="s">
        <v>186</v>
      </c>
      <c r="Q39" s="19"/>
      <c r="R39" s="22">
        <v>2</v>
      </c>
      <c r="S39" s="22">
        <v>4</v>
      </c>
      <c r="T39" s="23" t="s">
        <v>142</v>
      </c>
      <c r="U39" s="24" t="s">
        <v>152</v>
      </c>
      <c r="V39" s="23"/>
    </row>
    <row r="40" spans="1:22" x14ac:dyDescent="0.25">
      <c r="A40" s="18" t="s">
        <v>31</v>
      </c>
      <c r="B40" s="18" t="str">
        <f>IF(OR(MID(Tabell16[[#This Row],[Fält_1]],3,1)=".",(MID(Tabell16[[#This Row],[Fält_1]],3,1)="")),CONCATENATE("F0",MID(Tabell16[[#This Row],[Fält_1]],2,100)),Tabell16[[#This Row],[Fält_1]])</f>
        <v>F14</v>
      </c>
      <c r="C40" s="19" t="s">
        <v>329</v>
      </c>
      <c r="D40" s="19" t="s">
        <v>62</v>
      </c>
      <c r="E40" s="19" t="s">
        <v>59</v>
      </c>
      <c r="F40" s="19" t="s">
        <v>9</v>
      </c>
      <c r="G40" s="20">
        <v>14</v>
      </c>
      <c r="H40" s="21">
        <f t="shared" si="2"/>
        <v>3.5</v>
      </c>
      <c r="I40" s="19" t="s">
        <v>64</v>
      </c>
      <c r="J40" s="20">
        <v>10</v>
      </c>
      <c r="K40" s="21">
        <f t="shared" si="1"/>
        <v>2.5</v>
      </c>
      <c r="L40" s="18" t="s">
        <v>3</v>
      </c>
      <c r="M40" s="19"/>
      <c r="N40" s="19" t="s">
        <v>188</v>
      </c>
      <c r="O40" s="19" t="s">
        <v>132</v>
      </c>
      <c r="P40" s="19" t="s">
        <v>186</v>
      </c>
      <c r="Q40" s="19"/>
      <c r="R40" s="22">
        <v>14</v>
      </c>
      <c r="S40" s="22">
        <v>20</v>
      </c>
      <c r="T40" s="23" t="s">
        <v>135</v>
      </c>
      <c r="U40" s="24" t="s">
        <v>153</v>
      </c>
      <c r="V40" s="23"/>
    </row>
    <row r="41" spans="1:22" x14ac:dyDescent="0.25">
      <c r="A41" s="18" t="s">
        <v>50</v>
      </c>
      <c r="B41" s="18" t="str">
        <f>IF(OR(MID(Tabell16[[#This Row],[Fält_1]],3,1)=".",(MID(Tabell16[[#This Row],[Fält_1]],3,1)="")),CONCATENATE("F0",MID(Tabell16[[#This Row],[Fält_1]],2,100)),Tabell16[[#This Row],[Fält_1]])</f>
        <v>F14.1</v>
      </c>
      <c r="C41" s="19" t="s">
        <v>329</v>
      </c>
      <c r="D41" s="19" t="s">
        <v>62</v>
      </c>
      <c r="E41" s="19" t="s">
        <v>59</v>
      </c>
      <c r="F41" s="19" t="s">
        <v>9</v>
      </c>
      <c r="G41" s="20">
        <v>78</v>
      </c>
      <c r="H41" s="21">
        <f t="shared" si="2"/>
        <v>19.5</v>
      </c>
      <c r="I41" s="19" t="s">
        <v>64</v>
      </c>
      <c r="J41" s="20">
        <v>48</v>
      </c>
      <c r="K41" s="21">
        <f t="shared" si="1"/>
        <v>12</v>
      </c>
      <c r="L41" s="18" t="s">
        <v>3</v>
      </c>
      <c r="M41" s="19"/>
      <c r="N41" s="19" t="s">
        <v>188</v>
      </c>
      <c r="O41" s="19" t="s">
        <v>132</v>
      </c>
      <c r="P41" s="19" t="s">
        <v>186</v>
      </c>
      <c r="Q41" s="19"/>
      <c r="R41" s="22">
        <v>2</v>
      </c>
      <c r="S41" s="22">
        <v>4</v>
      </c>
      <c r="T41" s="23" t="s">
        <v>143</v>
      </c>
      <c r="U41" s="24">
        <v>1</v>
      </c>
      <c r="V41" s="23"/>
    </row>
    <row r="42" spans="1:22" x14ac:dyDescent="0.25">
      <c r="A42" s="18" t="s">
        <v>32</v>
      </c>
      <c r="B42" s="18" t="str">
        <f>IF(OR(MID(Tabell16[[#This Row],[Fält_1]],3,1)=".",(MID(Tabell16[[#This Row],[Fält_1]],3,1)="")),CONCATENATE("F0",MID(Tabell16[[#This Row],[Fält_1]],2,100)),Tabell16[[#This Row],[Fält_1]])</f>
        <v>F15</v>
      </c>
      <c r="C42" s="19" t="s">
        <v>329</v>
      </c>
      <c r="D42" s="19" t="s">
        <v>62</v>
      </c>
      <c r="E42" s="19" t="s">
        <v>59</v>
      </c>
      <c r="F42" s="19" t="s">
        <v>9</v>
      </c>
      <c r="G42" s="20">
        <v>14</v>
      </c>
      <c r="H42" s="21">
        <f t="shared" si="2"/>
        <v>3.5</v>
      </c>
      <c r="I42" s="19" t="s">
        <v>64</v>
      </c>
      <c r="J42" s="20">
        <v>10</v>
      </c>
      <c r="K42" s="21">
        <f t="shared" si="1"/>
        <v>2.5</v>
      </c>
      <c r="L42" s="18" t="s">
        <v>3</v>
      </c>
      <c r="M42" s="19"/>
      <c r="N42" s="19" t="s">
        <v>188</v>
      </c>
      <c r="O42" s="19" t="s">
        <v>132</v>
      </c>
      <c r="P42" s="19" t="s">
        <v>186</v>
      </c>
      <c r="Q42" s="19"/>
      <c r="R42" s="22">
        <v>14</v>
      </c>
      <c r="S42" s="22">
        <v>20</v>
      </c>
      <c r="T42" s="23" t="s">
        <v>136</v>
      </c>
      <c r="U42" s="24" t="s">
        <v>154</v>
      </c>
      <c r="V42" s="23"/>
    </row>
    <row r="43" spans="1:22" x14ac:dyDescent="0.25">
      <c r="A43" s="18" t="s">
        <v>51</v>
      </c>
      <c r="B43" s="18" t="str">
        <f>IF(OR(MID(Tabell16[[#This Row],[Fält_1]],3,1)=".",(MID(Tabell16[[#This Row],[Fält_1]],3,1)="")),CONCATENATE("F0",MID(Tabell16[[#This Row],[Fält_1]],2,100)),Tabell16[[#This Row],[Fält_1]])</f>
        <v>F15.1</v>
      </c>
      <c r="C43" s="19" t="s">
        <v>329</v>
      </c>
      <c r="D43" s="19" t="s">
        <v>62</v>
      </c>
      <c r="E43" s="19" t="s">
        <v>59</v>
      </c>
      <c r="F43" s="19" t="s">
        <v>9</v>
      </c>
      <c r="G43" s="20">
        <v>78</v>
      </c>
      <c r="H43" s="21">
        <f t="shared" si="2"/>
        <v>19.5</v>
      </c>
      <c r="I43" s="19" t="s">
        <v>64</v>
      </c>
      <c r="J43" s="20">
        <v>48</v>
      </c>
      <c r="K43" s="21">
        <f t="shared" si="1"/>
        <v>12</v>
      </c>
      <c r="L43" s="18" t="s">
        <v>3</v>
      </c>
      <c r="M43" s="19"/>
      <c r="N43" s="19" t="s">
        <v>188</v>
      </c>
      <c r="O43" s="19" t="s">
        <v>132</v>
      </c>
      <c r="P43" s="19" t="s">
        <v>186</v>
      </c>
      <c r="Q43" s="19"/>
      <c r="R43" s="22">
        <v>2</v>
      </c>
      <c r="S43" s="22">
        <v>4</v>
      </c>
      <c r="T43" s="23" t="s">
        <v>144</v>
      </c>
      <c r="U43" s="24">
        <v>2</v>
      </c>
      <c r="V43" s="23"/>
    </row>
    <row r="44" spans="1:22" x14ac:dyDescent="0.25">
      <c r="A44" s="18" t="s">
        <v>33</v>
      </c>
      <c r="B44" s="18" t="str">
        <f>IF(OR(MID(Tabell16[[#This Row],[Fält_1]],3,1)=".",(MID(Tabell16[[#This Row],[Fält_1]],3,1)="")),CONCATENATE("F0",MID(Tabell16[[#This Row],[Fält_1]],2,100)),Tabell16[[#This Row],[Fält_1]])</f>
        <v>F16</v>
      </c>
      <c r="C44" s="19" t="s">
        <v>329</v>
      </c>
      <c r="D44" s="19" t="s">
        <v>62</v>
      </c>
      <c r="E44" s="19" t="s">
        <v>59</v>
      </c>
      <c r="F44" s="19" t="s">
        <v>9</v>
      </c>
      <c r="G44" s="20">
        <v>14</v>
      </c>
      <c r="H44" s="21">
        <f t="shared" si="2"/>
        <v>3.5</v>
      </c>
      <c r="I44" s="19" t="s">
        <v>64</v>
      </c>
      <c r="J44" s="20">
        <v>10</v>
      </c>
      <c r="K44" s="21">
        <f t="shared" si="1"/>
        <v>2.5</v>
      </c>
      <c r="L44" s="18" t="s">
        <v>3</v>
      </c>
      <c r="M44" s="19"/>
      <c r="N44" s="19" t="s">
        <v>188</v>
      </c>
      <c r="O44" s="19" t="s">
        <v>132</v>
      </c>
      <c r="P44" s="19" t="s">
        <v>186</v>
      </c>
      <c r="Q44" s="19"/>
      <c r="R44" s="22">
        <v>14</v>
      </c>
      <c r="S44" s="22">
        <v>20</v>
      </c>
      <c r="T44" s="23" t="s">
        <v>137</v>
      </c>
      <c r="U44" s="24" t="s">
        <v>155</v>
      </c>
      <c r="V44" s="23"/>
    </row>
    <row r="45" spans="1:22" ht="30" x14ac:dyDescent="0.25">
      <c r="A45" s="18" t="s">
        <v>52</v>
      </c>
      <c r="B45" s="18" t="str">
        <f>IF(OR(MID(Tabell16[[#This Row],[Fält_1]],3,1)=".",(MID(Tabell16[[#This Row],[Fält_1]],3,1)="")),CONCATENATE("F0",MID(Tabell16[[#This Row],[Fält_1]],2,100)),Tabell16[[#This Row],[Fält_1]])</f>
        <v>F16.1</v>
      </c>
      <c r="C45" s="19" t="s">
        <v>329</v>
      </c>
      <c r="D45" s="19" t="s">
        <v>62</v>
      </c>
      <c r="E45" s="19" t="s">
        <v>59</v>
      </c>
      <c r="F45" s="19" t="s">
        <v>9</v>
      </c>
      <c r="G45" s="20">
        <v>78</v>
      </c>
      <c r="H45" s="21">
        <f t="shared" si="2"/>
        <v>19.5</v>
      </c>
      <c r="I45" s="19" t="s">
        <v>64</v>
      </c>
      <c r="J45" s="20">
        <v>48</v>
      </c>
      <c r="K45" s="21">
        <f t="shared" si="1"/>
        <v>12</v>
      </c>
      <c r="L45" s="18" t="s">
        <v>3</v>
      </c>
      <c r="M45" s="19"/>
      <c r="N45" s="19" t="s">
        <v>188</v>
      </c>
      <c r="O45" s="19" t="s">
        <v>132</v>
      </c>
      <c r="P45" s="19" t="s">
        <v>186</v>
      </c>
      <c r="Q45" s="19"/>
      <c r="R45" s="24" t="s">
        <v>334</v>
      </c>
      <c r="S45" s="24" t="s">
        <v>335</v>
      </c>
      <c r="T45" s="23" t="s">
        <v>145</v>
      </c>
      <c r="U45" s="24">
        <v>1103</v>
      </c>
      <c r="V45" s="23"/>
    </row>
    <row r="46" spans="1:22" x14ac:dyDescent="0.25">
      <c r="A46" s="18" t="s">
        <v>34</v>
      </c>
      <c r="B46" s="18" t="str">
        <f>IF(OR(MID(Tabell16[[#This Row],[Fält_1]],3,1)=".",(MID(Tabell16[[#This Row],[Fält_1]],3,1)="")),CONCATENATE("F0",MID(Tabell16[[#This Row],[Fält_1]],2,100)),Tabell16[[#This Row],[Fält_1]])</f>
        <v>F17</v>
      </c>
      <c r="C46" s="19" t="s">
        <v>329</v>
      </c>
      <c r="D46" s="19" t="s">
        <v>62</v>
      </c>
      <c r="E46" s="19" t="s">
        <v>59</v>
      </c>
      <c r="F46" s="19" t="s">
        <v>9</v>
      </c>
      <c r="G46" s="20">
        <v>14</v>
      </c>
      <c r="H46" s="21">
        <f t="shared" si="2"/>
        <v>3.5</v>
      </c>
      <c r="I46" s="19" t="s">
        <v>64</v>
      </c>
      <c r="J46" s="20">
        <v>10</v>
      </c>
      <c r="K46" s="21">
        <f t="shared" si="1"/>
        <v>2.5</v>
      </c>
      <c r="L46" s="18" t="s">
        <v>3</v>
      </c>
      <c r="M46" s="19"/>
      <c r="N46" s="19" t="s">
        <v>188</v>
      </c>
      <c r="O46" s="19" t="s">
        <v>132</v>
      </c>
      <c r="P46" s="19" t="s">
        <v>186</v>
      </c>
      <c r="Q46" s="19"/>
      <c r="R46" s="22">
        <v>14</v>
      </c>
      <c r="S46" s="22">
        <v>20</v>
      </c>
      <c r="T46" s="23" t="s">
        <v>138</v>
      </c>
      <c r="U46" s="24" t="s">
        <v>156</v>
      </c>
      <c r="V46" s="23"/>
    </row>
    <row r="47" spans="1:22" x14ac:dyDescent="0.25">
      <c r="A47" s="18" t="s">
        <v>53</v>
      </c>
      <c r="B47" s="18" t="str">
        <f>IF(OR(MID(Tabell16[[#This Row],[Fält_1]],3,1)=".",(MID(Tabell16[[#This Row],[Fält_1]],3,1)="")),CONCATENATE("F0",MID(Tabell16[[#This Row],[Fält_1]],2,100)),Tabell16[[#This Row],[Fält_1]])</f>
        <v>F17.1</v>
      </c>
      <c r="C47" s="19" t="s">
        <v>329</v>
      </c>
      <c r="D47" s="19" t="s">
        <v>62</v>
      </c>
      <c r="E47" s="19" t="s">
        <v>59</v>
      </c>
      <c r="F47" s="19" t="s">
        <v>9</v>
      </c>
      <c r="G47" s="20">
        <v>78</v>
      </c>
      <c r="H47" s="21">
        <f t="shared" si="2"/>
        <v>19.5</v>
      </c>
      <c r="I47" s="19" t="s">
        <v>64</v>
      </c>
      <c r="J47" s="20">
        <v>48</v>
      </c>
      <c r="K47" s="21">
        <f t="shared" si="1"/>
        <v>12</v>
      </c>
      <c r="L47" s="18" t="s">
        <v>3</v>
      </c>
      <c r="M47" s="19"/>
      <c r="N47" s="19" t="s">
        <v>188</v>
      </c>
      <c r="O47" s="19" t="s">
        <v>132</v>
      </c>
      <c r="P47" s="19" t="s">
        <v>186</v>
      </c>
      <c r="Q47" s="19"/>
      <c r="R47" s="22">
        <v>2</v>
      </c>
      <c r="S47" s="22">
        <v>4</v>
      </c>
      <c r="T47" s="23" t="s">
        <v>146</v>
      </c>
      <c r="U47" s="24">
        <v>456</v>
      </c>
      <c r="V47" s="23"/>
    </row>
    <row r="48" spans="1:22" x14ac:dyDescent="0.25">
      <c r="A48" s="18" t="s">
        <v>35</v>
      </c>
      <c r="B48" s="18" t="str">
        <f>IF(OR(MID(Tabell16[[#This Row],[Fält_1]],3,1)=".",(MID(Tabell16[[#This Row],[Fält_1]],3,1)="")),CONCATENATE("F0",MID(Tabell16[[#This Row],[Fält_1]],2,100)),Tabell16[[#This Row],[Fält_1]])</f>
        <v>F18</v>
      </c>
      <c r="C48" s="19" t="s">
        <v>329</v>
      </c>
      <c r="D48" s="19" t="s">
        <v>62</v>
      </c>
      <c r="E48" s="19" t="s">
        <v>59</v>
      </c>
      <c r="F48" s="19" t="s">
        <v>9</v>
      </c>
      <c r="G48" s="20">
        <v>14</v>
      </c>
      <c r="H48" s="21">
        <f t="shared" si="2"/>
        <v>3.5</v>
      </c>
      <c r="I48" s="19" t="s">
        <v>64</v>
      </c>
      <c r="J48" s="20">
        <v>10</v>
      </c>
      <c r="K48" s="21">
        <f t="shared" si="1"/>
        <v>2.5</v>
      </c>
      <c r="L48" s="18" t="s">
        <v>3</v>
      </c>
      <c r="M48" s="19"/>
      <c r="N48" s="19" t="s">
        <v>188</v>
      </c>
      <c r="O48" s="19" t="s">
        <v>132</v>
      </c>
      <c r="P48" s="19" t="s">
        <v>186</v>
      </c>
      <c r="Q48" s="19"/>
      <c r="R48" s="22">
        <v>14</v>
      </c>
      <c r="S48" s="22">
        <v>20</v>
      </c>
      <c r="T48" s="23" t="s">
        <v>139</v>
      </c>
      <c r="U48" s="24" t="s">
        <v>157</v>
      </c>
      <c r="V48" s="23"/>
    </row>
    <row r="49" spans="1:22" x14ac:dyDescent="0.25">
      <c r="A49" s="18" t="s">
        <v>54</v>
      </c>
      <c r="B49" s="18" t="str">
        <f>IF(OR(MID(Tabell16[[#This Row],[Fält_1]],3,1)=".",(MID(Tabell16[[#This Row],[Fält_1]],3,1)="")),CONCATENATE("F0",MID(Tabell16[[#This Row],[Fält_1]],2,100)),Tabell16[[#This Row],[Fält_1]])</f>
        <v>F18.1</v>
      </c>
      <c r="C49" s="19" t="s">
        <v>329</v>
      </c>
      <c r="D49" s="19" t="s">
        <v>62</v>
      </c>
      <c r="E49" s="19" t="s">
        <v>59</v>
      </c>
      <c r="F49" s="19" t="s">
        <v>9</v>
      </c>
      <c r="G49" s="20">
        <v>78</v>
      </c>
      <c r="H49" s="21">
        <f t="shared" si="2"/>
        <v>19.5</v>
      </c>
      <c r="I49" s="19" t="s">
        <v>64</v>
      </c>
      <c r="J49" s="20">
        <v>48</v>
      </c>
      <c r="K49" s="21">
        <f t="shared" si="1"/>
        <v>12</v>
      </c>
      <c r="L49" s="18" t="s">
        <v>3</v>
      </c>
      <c r="M49" s="19"/>
      <c r="N49" s="19" t="s">
        <v>188</v>
      </c>
      <c r="O49" s="19" t="s">
        <v>132</v>
      </c>
      <c r="P49" s="19" t="s">
        <v>186</v>
      </c>
      <c r="Q49" s="19"/>
      <c r="R49" s="22">
        <v>2</v>
      </c>
      <c r="S49" s="22">
        <v>4</v>
      </c>
      <c r="T49" s="23" t="s">
        <v>147</v>
      </c>
      <c r="U49" s="24">
        <v>789</v>
      </c>
      <c r="V49" s="23"/>
    </row>
    <row r="50" spans="1:22" x14ac:dyDescent="0.25">
      <c r="A50" s="18" t="s">
        <v>36</v>
      </c>
      <c r="B50" s="18" t="str">
        <f>IF(OR(MID(Tabell16[[#This Row],[Fält_1]],3,1)=".",(MID(Tabell16[[#This Row],[Fält_1]],3,1)="")),CONCATENATE("F0",MID(Tabell16[[#This Row],[Fält_1]],2,100)),Tabell16[[#This Row],[Fält_1]])</f>
        <v>F19</v>
      </c>
      <c r="C50" s="19" t="s">
        <v>329</v>
      </c>
      <c r="D50" s="19" t="s">
        <v>62</v>
      </c>
      <c r="E50" s="19" t="s">
        <v>59</v>
      </c>
      <c r="F50" s="19" t="s">
        <v>9</v>
      </c>
      <c r="G50" s="20">
        <v>14</v>
      </c>
      <c r="H50" s="21">
        <f t="shared" si="2"/>
        <v>3.5</v>
      </c>
      <c r="I50" s="19" t="s">
        <v>64</v>
      </c>
      <c r="J50" s="20">
        <v>10</v>
      </c>
      <c r="K50" s="21">
        <f t="shared" si="1"/>
        <v>2.5</v>
      </c>
      <c r="L50" s="18" t="s">
        <v>3</v>
      </c>
      <c r="M50" s="19"/>
      <c r="N50" s="19" t="s">
        <v>188</v>
      </c>
      <c r="O50" s="19" t="s">
        <v>132</v>
      </c>
      <c r="P50" s="19" t="s">
        <v>186</v>
      </c>
      <c r="Q50" s="19"/>
      <c r="R50" s="22">
        <v>14</v>
      </c>
      <c r="S50" s="22">
        <v>20</v>
      </c>
      <c r="T50" s="23" t="s">
        <v>140</v>
      </c>
      <c r="U50" s="24" t="s">
        <v>332</v>
      </c>
      <c r="V50" s="23"/>
    </row>
    <row r="51" spans="1:22" x14ac:dyDescent="0.25">
      <c r="A51" s="18" t="s">
        <v>55</v>
      </c>
      <c r="B51" s="18" t="str">
        <f>IF(OR(MID(Tabell16[[#This Row],[Fält_1]],3,1)=".",(MID(Tabell16[[#This Row],[Fält_1]],3,1)="")),CONCATENATE("F0",MID(Tabell16[[#This Row],[Fält_1]],2,100)),Tabell16[[#This Row],[Fält_1]])</f>
        <v>F19.1</v>
      </c>
      <c r="C51" s="19" t="s">
        <v>329</v>
      </c>
      <c r="D51" s="19" t="s">
        <v>62</v>
      </c>
      <c r="E51" s="19" t="s">
        <v>59</v>
      </c>
      <c r="F51" s="19" t="s">
        <v>9</v>
      </c>
      <c r="G51" s="20">
        <v>78</v>
      </c>
      <c r="H51" s="21">
        <f t="shared" si="2"/>
        <v>19.5</v>
      </c>
      <c r="I51" s="19" t="s">
        <v>64</v>
      </c>
      <c r="J51" s="20">
        <v>48</v>
      </c>
      <c r="K51" s="21">
        <f t="shared" si="1"/>
        <v>12</v>
      </c>
      <c r="L51" s="18" t="s">
        <v>3</v>
      </c>
      <c r="M51" s="19"/>
      <c r="N51" s="19" t="s">
        <v>188</v>
      </c>
      <c r="O51" s="19" t="s">
        <v>132</v>
      </c>
      <c r="P51" s="19" t="s">
        <v>186</v>
      </c>
      <c r="Q51" s="19"/>
      <c r="R51" s="22">
        <v>2</v>
      </c>
      <c r="S51" s="22">
        <v>4</v>
      </c>
      <c r="T51" s="23" t="s">
        <v>148</v>
      </c>
      <c r="U51" s="24" t="s">
        <v>333</v>
      </c>
      <c r="V51" s="23"/>
    </row>
    <row r="52" spans="1:22" x14ac:dyDescent="0.25">
      <c r="A52" s="18" t="s">
        <v>37</v>
      </c>
      <c r="B52" s="18" t="str">
        <f>IF(OR(MID(Tabell16[[#This Row],[Fält_1]],3,1)=".",(MID(Tabell16[[#This Row],[Fält_1]],3,1)="")),CONCATENATE("F0",MID(Tabell16[[#This Row],[Fält_1]],2,100)),Tabell16[[#This Row],[Fält_1]])</f>
        <v>F20</v>
      </c>
      <c r="C52" s="12" t="s">
        <v>330</v>
      </c>
      <c r="D52" s="19" t="s">
        <v>8</v>
      </c>
      <c r="E52" s="19" t="s">
        <v>59</v>
      </c>
      <c r="F52" s="19" t="s">
        <v>9</v>
      </c>
      <c r="G52" s="20">
        <v>5</v>
      </c>
      <c r="H52" s="21">
        <f t="shared" si="2"/>
        <v>1.25</v>
      </c>
      <c r="I52" s="19"/>
      <c r="J52" s="20"/>
      <c r="K52" s="21" t="str">
        <f t="shared" si="1"/>
        <v/>
      </c>
      <c r="L52" s="18"/>
      <c r="M52" s="19"/>
      <c r="N52" s="19" t="s">
        <v>188</v>
      </c>
      <c r="O52" s="19" t="s">
        <v>94</v>
      </c>
      <c r="P52" s="19" t="s">
        <v>183</v>
      </c>
      <c r="Q52" s="19" t="s">
        <v>63</v>
      </c>
      <c r="R52" s="22" t="s">
        <v>83</v>
      </c>
      <c r="S52" s="22"/>
      <c r="T52" s="23" t="s">
        <v>158</v>
      </c>
      <c r="U52" s="24" t="s">
        <v>159</v>
      </c>
      <c r="V52" s="23"/>
    </row>
    <row r="53" spans="1:22" x14ac:dyDescent="0.25">
      <c r="A53" s="18" t="s">
        <v>19</v>
      </c>
      <c r="B53" s="18" t="str">
        <f>IF(OR(MID(Tabell16[[#This Row],[Fält_1]],3,1)=".",(MID(Tabell16[[#This Row],[Fält_1]],3,1)="")),CONCATENATE("F0",MID(Tabell16[[#This Row],[Fält_1]],2,100)),Tabell16[[#This Row],[Fält_1]])</f>
        <v>F20.1</v>
      </c>
      <c r="C53" s="19" t="s">
        <v>329</v>
      </c>
      <c r="D53" s="19" t="s">
        <v>61</v>
      </c>
      <c r="E53" s="19"/>
      <c r="F53" s="19"/>
      <c r="G53" s="20"/>
      <c r="H53" s="21" t="s">
        <v>161</v>
      </c>
      <c r="I53" s="19"/>
      <c r="J53" s="20"/>
      <c r="K53" s="21" t="str">
        <f t="shared" si="1"/>
        <v/>
      </c>
      <c r="L53" s="18"/>
      <c r="M53" s="19"/>
      <c r="N53" s="19"/>
      <c r="O53" s="19" t="s">
        <v>132</v>
      </c>
      <c r="P53" s="19" t="s">
        <v>186</v>
      </c>
      <c r="Q53" s="19"/>
      <c r="R53" s="22"/>
      <c r="S53" s="22"/>
      <c r="T53" s="23" t="s">
        <v>166</v>
      </c>
      <c r="U53" s="24"/>
      <c r="V53" s="23"/>
    </row>
    <row r="54" spans="1:22" x14ac:dyDescent="0.25">
      <c r="A54" s="18" t="s">
        <v>56</v>
      </c>
      <c r="B54" s="18" t="str">
        <f>IF(OR(MID(Tabell16[[#This Row],[Fält_1]],3,1)=".",(MID(Tabell16[[#This Row],[Fält_1]],3,1)="")),CONCATENATE("F0",MID(Tabell16[[#This Row],[Fält_1]],2,100)),Tabell16[[#This Row],[Fält_1]])</f>
        <v>F20.2</v>
      </c>
      <c r="C54" s="19" t="s">
        <v>329</v>
      </c>
      <c r="D54" s="19" t="s">
        <v>62</v>
      </c>
      <c r="E54" s="19" t="s">
        <v>59</v>
      </c>
      <c r="F54" s="19" t="s">
        <v>9</v>
      </c>
      <c r="G54" s="20">
        <v>7</v>
      </c>
      <c r="H54" s="21">
        <f>IF(G54="","",0.25*G54)</f>
        <v>1.75</v>
      </c>
      <c r="I54" s="19"/>
      <c r="J54" s="20"/>
      <c r="K54" s="21" t="str">
        <f t="shared" si="1"/>
        <v/>
      </c>
      <c r="L54" s="18" t="s">
        <v>3</v>
      </c>
      <c r="M54" s="19"/>
      <c r="N54" s="19" t="s">
        <v>188</v>
      </c>
      <c r="O54" s="19" t="s">
        <v>132</v>
      </c>
      <c r="P54" s="19" t="s">
        <v>186</v>
      </c>
      <c r="Q54" s="19"/>
      <c r="R54" s="22" t="s">
        <v>187</v>
      </c>
      <c r="S54" s="22"/>
      <c r="T54" s="23" t="s">
        <v>162</v>
      </c>
      <c r="U54" s="24" t="s">
        <v>163</v>
      </c>
      <c r="V54" s="23"/>
    </row>
    <row r="55" spans="1:22" x14ac:dyDescent="0.25">
      <c r="A55" s="18" t="s">
        <v>65</v>
      </c>
      <c r="B55" s="18" t="str">
        <f>IF(OR(MID(Tabell16[[#This Row],[Fält_1]],3,1)=".",(MID(Tabell16[[#This Row],[Fält_1]],3,1)="")),CONCATENATE("F0",MID(Tabell16[[#This Row],[Fält_1]],2,100)),Tabell16[[#This Row],[Fält_1]])</f>
        <v>F20.3</v>
      </c>
      <c r="C55" s="19" t="s">
        <v>329</v>
      </c>
      <c r="D55" s="19" t="s">
        <v>15</v>
      </c>
      <c r="E55" s="19"/>
      <c r="F55" s="19"/>
      <c r="G55" s="20"/>
      <c r="H55" s="21" t="s">
        <v>164</v>
      </c>
      <c r="I55" s="19"/>
      <c r="J55" s="20"/>
      <c r="K55" s="21" t="str">
        <f t="shared" si="1"/>
        <v/>
      </c>
      <c r="L55" s="18"/>
      <c r="M55" s="19"/>
      <c r="N55" s="19"/>
      <c r="O55" s="19" t="s">
        <v>132</v>
      </c>
      <c r="P55" s="19" t="s">
        <v>186</v>
      </c>
      <c r="Q55" s="19"/>
      <c r="R55" s="22"/>
      <c r="S55" s="22"/>
      <c r="T55" s="23" t="s">
        <v>165</v>
      </c>
      <c r="U55" s="24"/>
      <c r="V55" s="23"/>
    </row>
    <row r="56" spans="1:22" x14ac:dyDescent="0.25">
      <c r="A56" s="18" t="s">
        <v>66</v>
      </c>
      <c r="B56" s="18" t="str">
        <f>IF(OR(MID(Tabell16[[#This Row],[Fält_1]],3,1)=".",(MID(Tabell16[[#This Row],[Fält_1]],3,1)="")),CONCATENATE("F0",MID(Tabell16[[#This Row],[Fält_1]],2,100)),Tabell16[[#This Row],[Fält_1]])</f>
        <v>F20.4</v>
      </c>
      <c r="C56" s="19" t="s">
        <v>329</v>
      </c>
      <c r="D56" s="19" t="s">
        <v>62</v>
      </c>
      <c r="E56" s="19" t="s">
        <v>59</v>
      </c>
      <c r="F56" s="19" t="s">
        <v>9</v>
      </c>
      <c r="G56" s="20">
        <v>12</v>
      </c>
      <c r="H56" s="21">
        <f>IF(G56="","",0.25*G56)</f>
        <v>3</v>
      </c>
      <c r="I56" s="19"/>
      <c r="J56" s="20"/>
      <c r="K56" s="21" t="str">
        <f t="shared" si="1"/>
        <v/>
      </c>
      <c r="L56" s="18" t="s">
        <v>3</v>
      </c>
      <c r="M56" s="19"/>
      <c r="N56" s="19" t="s">
        <v>188</v>
      </c>
      <c r="O56" s="19" t="s">
        <v>132</v>
      </c>
      <c r="P56" s="19" t="s">
        <v>183</v>
      </c>
      <c r="Q56" s="19"/>
      <c r="R56" s="22" t="s">
        <v>187</v>
      </c>
      <c r="S56" s="22"/>
      <c r="T56" s="23" t="s">
        <v>162</v>
      </c>
      <c r="U56" s="24" t="s">
        <v>163</v>
      </c>
      <c r="V56" s="23"/>
    </row>
    <row r="57" spans="1:22" ht="30" x14ac:dyDescent="0.25">
      <c r="A57" s="18" t="s">
        <v>38</v>
      </c>
      <c r="B57" s="18" t="str">
        <f>IF(OR(MID(Tabell16[[#This Row],[Fält_1]],3,1)=".",(MID(Tabell16[[#This Row],[Fält_1]],3,1)="")),CONCATENATE("F0",MID(Tabell16[[#This Row],[Fält_1]],2,100)),Tabell16[[#This Row],[Fält_1]])</f>
        <v>F21</v>
      </c>
      <c r="C57" s="12" t="s">
        <v>330</v>
      </c>
      <c r="D57" s="19" t="s">
        <v>8</v>
      </c>
      <c r="E57" s="19" t="s">
        <v>59</v>
      </c>
      <c r="F57" s="19" t="s">
        <v>9</v>
      </c>
      <c r="G57" s="20">
        <v>5</v>
      </c>
      <c r="H57" s="21">
        <f>IF(G57="","",0.25*G57)</f>
        <v>1.25</v>
      </c>
      <c r="I57" s="19"/>
      <c r="J57" s="20"/>
      <c r="K57" s="21" t="str">
        <f t="shared" si="1"/>
        <v/>
      </c>
      <c r="L57" s="18"/>
      <c r="M57" s="19"/>
      <c r="N57" s="19" t="s">
        <v>188</v>
      </c>
      <c r="O57" s="19" t="s">
        <v>94</v>
      </c>
      <c r="P57" s="19" t="s">
        <v>183</v>
      </c>
      <c r="Q57" s="19" t="s">
        <v>63</v>
      </c>
      <c r="R57" s="22" t="s">
        <v>83</v>
      </c>
      <c r="S57" s="22"/>
      <c r="T57" s="23" t="s">
        <v>167</v>
      </c>
      <c r="U57" s="24" t="s">
        <v>169</v>
      </c>
      <c r="V57" s="23"/>
    </row>
    <row r="58" spans="1:22" ht="30" x14ac:dyDescent="0.25">
      <c r="A58" s="18" t="s">
        <v>57</v>
      </c>
      <c r="B58" s="18" t="str">
        <f>IF(OR(MID(Tabell16[[#This Row],[Fält_1]],3,1)=".",(MID(Tabell16[[#This Row],[Fält_1]],3,1)="")),CONCATENATE("F0",MID(Tabell16[[#This Row],[Fält_1]],2,100)),Tabell16[[#This Row],[Fält_1]])</f>
        <v>F21.1</v>
      </c>
      <c r="C58" s="12" t="s">
        <v>330</v>
      </c>
      <c r="D58" s="19" t="s">
        <v>8</v>
      </c>
      <c r="E58" s="19" t="s">
        <v>59</v>
      </c>
      <c r="F58" s="19" t="s">
        <v>9</v>
      </c>
      <c r="G58" s="20">
        <v>5</v>
      </c>
      <c r="H58" s="21">
        <f>IF(G58="","",0.25*G58)</f>
        <v>1.25</v>
      </c>
      <c r="I58" s="19"/>
      <c r="J58" s="20"/>
      <c r="K58" s="21" t="str">
        <f t="shared" si="1"/>
        <v/>
      </c>
      <c r="L58" s="18"/>
      <c r="M58" s="19"/>
      <c r="N58" s="19" t="s">
        <v>188</v>
      </c>
      <c r="O58" s="19" t="s">
        <v>94</v>
      </c>
      <c r="P58" s="19" t="s">
        <v>183</v>
      </c>
      <c r="Q58" s="19" t="s">
        <v>63</v>
      </c>
      <c r="R58" s="22" t="s">
        <v>83</v>
      </c>
      <c r="S58" s="22"/>
      <c r="T58" s="23" t="s">
        <v>168</v>
      </c>
      <c r="U58" s="24" t="s">
        <v>98</v>
      </c>
      <c r="V58" s="23"/>
    </row>
    <row r="59" spans="1:22" ht="45" x14ac:dyDescent="0.25">
      <c r="A59" s="18" t="s">
        <v>58</v>
      </c>
      <c r="B59" s="18" t="str">
        <f>IF(OR(MID(Tabell16[[#This Row],[Fält_1]],3,1)=".",(MID(Tabell16[[#This Row],[Fält_1]],3,1)="")),CONCATENATE("F0",MID(Tabell16[[#This Row],[Fält_1]],2,100)),Tabell16[[#This Row],[Fält_1]])</f>
        <v>F21.2</v>
      </c>
      <c r="C59" s="19" t="s">
        <v>329</v>
      </c>
      <c r="D59" s="19" t="s">
        <v>10</v>
      </c>
      <c r="E59" s="19"/>
      <c r="F59" s="19"/>
      <c r="G59" s="20"/>
      <c r="H59" s="21" t="s">
        <v>161</v>
      </c>
      <c r="I59" s="19"/>
      <c r="J59" s="20"/>
      <c r="K59" s="21" t="str">
        <f t="shared" si="1"/>
        <v/>
      </c>
      <c r="L59" s="18"/>
      <c r="M59" s="19"/>
      <c r="N59" s="19"/>
      <c r="O59" s="19" t="s">
        <v>132</v>
      </c>
      <c r="P59" s="19" t="s">
        <v>186</v>
      </c>
      <c r="Q59" s="19"/>
      <c r="R59" s="22"/>
      <c r="S59" s="22"/>
      <c r="T59" s="23" t="s">
        <v>172</v>
      </c>
      <c r="U59" s="24"/>
      <c r="V59" s="23"/>
    </row>
    <row r="60" spans="1:22" ht="30" x14ac:dyDescent="0.25">
      <c r="A60" s="18" t="s">
        <v>127</v>
      </c>
      <c r="B60" s="18" t="str">
        <f>IF(OR(MID(Tabell16[[#This Row],[Fält_1]],3,1)=".",(MID(Tabell16[[#This Row],[Fält_1]],3,1)="")),CONCATENATE("F0",MID(Tabell16[[#This Row],[Fält_1]],2,100)),Tabell16[[#This Row],[Fält_1]])</f>
        <v>F21.3</v>
      </c>
      <c r="C60" s="19" t="s">
        <v>329</v>
      </c>
      <c r="D60" s="19" t="s">
        <v>62</v>
      </c>
      <c r="E60" s="19" t="s">
        <v>59</v>
      </c>
      <c r="F60" s="19" t="s">
        <v>9</v>
      </c>
      <c r="G60" s="20">
        <v>7</v>
      </c>
      <c r="H60" s="21">
        <f>IF(G60="","",0.25*G60)</f>
        <v>1.75</v>
      </c>
      <c r="I60" s="19"/>
      <c r="J60" s="20"/>
      <c r="K60" s="21" t="str">
        <f t="shared" si="1"/>
        <v/>
      </c>
      <c r="L60" s="18" t="s">
        <v>3</v>
      </c>
      <c r="M60" s="19"/>
      <c r="N60" s="19" t="s">
        <v>188</v>
      </c>
      <c r="O60" s="19" t="s">
        <v>132</v>
      </c>
      <c r="P60" s="19" t="s">
        <v>186</v>
      </c>
      <c r="Q60" s="19"/>
      <c r="R60" s="22">
        <v>20</v>
      </c>
      <c r="S60" s="22"/>
      <c r="T60" s="23" t="s">
        <v>173</v>
      </c>
      <c r="U60" s="24" t="s">
        <v>311</v>
      </c>
      <c r="V60" s="23"/>
    </row>
    <row r="61" spans="1:22" ht="30" x14ac:dyDescent="0.25">
      <c r="A61" s="18" t="s">
        <v>128</v>
      </c>
      <c r="B61" s="18" t="str">
        <f>IF(OR(MID(Tabell16[[#This Row],[Fält_1]],3,1)=".",(MID(Tabell16[[#This Row],[Fält_1]],3,1)="")),CONCATENATE("F0",MID(Tabell16[[#This Row],[Fält_1]],2,100)),Tabell16[[#This Row],[Fält_1]])</f>
        <v>F22</v>
      </c>
      <c r="C61" s="12" t="s">
        <v>330</v>
      </c>
      <c r="D61" s="19" t="s">
        <v>8</v>
      </c>
      <c r="E61" s="19" t="s">
        <v>59</v>
      </c>
      <c r="F61" s="19" t="s">
        <v>9</v>
      </c>
      <c r="G61" s="20">
        <v>5</v>
      </c>
      <c r="H61" s="21">
        <f>IF(G61="","",0.25*G61)</f>
        <v>1.25</v>
      </c>
      <c r="I61" s="19"/>
      <c r="J61" s="20"/>
      <c r="K61" s="21" t="str">
        <f t="shared" si="1"/>
        <v/>
      </c>
      <c r="L61" s="18"/>
      <c r="M61" s="19"/>
      <c r="N61" s="19" t="s">
        <v>188</v>
      </c>
      <c r="O61" s="19" t="s">
        <v>94</v>
      </c>
      <c r="P61" s="19" t="s">
        <v>183</v>
      </c>
      <c r="Q61" s="19" t="s">
        <v>63</v>
      </c>
      <c r="R61" s="22" t="s">
        <v>83</v>
      </c>
      <c r="S61" s="22"/>
      <c r="T61" s="23" t="s">
        <v>174</v>
      </c>
      <c r="U61" s="24" t="s">
        <v>175</v>
      </c>
      <c r="V61" s="23"/>
    </row>
    <row r="62" spans="1:22" ht="30" x14ac:dyDescent="0.25">
      <c r="A62" s="18" t="s">
        <v>129</v>
      </c>
      <c r="B62" s="18" t="str">
        <f>IF(OR(MID(Tabell16[[#This Row],[Fält_1]],3,1)=".",(MID(Tabell16[[#This Row],[Fält_1]],3,1)="")),CONCATENATE("F0",MID(Tabell16[[#This Row],[Fält_1]],2,100)),Tabell16[[#This Row],[Fält_1]])</f>
        <v>F22.1</v>
      </c>
      <c r="C62" s="12" t="s">
        <v>330</v>
      </c>
      <c r="D62" s="19" t="s">
        <v>8</v>
      </c>
      <c r="E62" s="19" t="s">
        <v>59</v>
      </c>
      <c r="F62" s="19" t="s">
        <v>9</v>
      </c>
      <c r="G62" s="20">
        <v>5</v>
      </c>
      <c r="H62" s="21">
        <f>IF(G62="","",0.25*G62)</f>
        <v>1.25</v>
      </c>
      <c r="I62" s="19"/>
      <c r="J62" s="20"/>
      <c r="K62" s="21" t="str">
        <f t="shared" si="1"/>
        <v/>
      </c>
      <c r="L62" s="18"/>
      <c r="M62" s="19"/>
      <c r="N62" s="19" t="s">
        <v>188</v>
      </c>
      <c r="O62" s="19" t="s">
        <v>94</v>
      </c>
      <c r="P62" s="19" t="s">
        <v>186</v>
      </c>
      <c r="Q62" s="19" t="s">
        <v>63</v>
      </c>
      <c r="R62" s="22" t="s">
        <v>83</v>
      </c>
      <c r="S62" s="22"/>
      <c r="T62" s="23" t="s">
        <v>174</v>
      </c>
      <c r="U62" s="24" t="s">
        <v>98</v>
      </c>
      <c r="V62" s="23"/>
    </row>
    <row r="63" spans="1:22" ht="45" x14ac:dyDescent="0.25">
      <c r="A63" s="18" t="s">
        <v>130</v>
      </c>
      <c r="B63" s="18" t="str">
        <f>IF(OR(MID(Tabell16[[#This Row],[Fält_1]],3,1)=".",(MID(Tabell16[[#This Row],[Fält_1]],3,1)="")),CONCATENATE("F0",MID(Tabell16[[#This Row],[Fält_1]],2,100)),Tabell16[[#This Row],[Fält_1]])</f>
        <v>F22.2</v>
      </c>
      <c r="C63" s="19" t="s">
        <v>329</v>
      </c>
      <c r="D63" s="19" t="s">
        <v>10</v>
      </c>
      <c r="E63" s="19" t="s">
        <v>59</v>
      </c>
      <c r="F63" s="19" t="s">
        <v>9</v>
      </c>
      <c r="G63" s="20"/>
      <c r="H63" s="21" t="s">
        <v>161</v>
      </c>
      <c r="I63" s="19"/>
      <c r="J63" s="20"/>
      <c r="K63" s="21" t="str">
        <f t="shared" si="1"/>
        <v/>
      </c>
      <c r="L63" s="18"/>
      <c r="M63" s="19"/>
      <c r="N63" s="19" t="s">
        <v>188</v>
      </c>
      <c r="O63" s="19" t="s">
        <v>132</v>
      </c>
      <c r="P63" s="19" t="s">
        <v>186</v>
      </c>
      <c r="Q63" s="19"/>
      <c r="R63" s="22"/>
      <c r="S63" s="22"/>
      <c r="T63" s="23" t="s">
        <v>172</v>
      </c>
      <c r="U63" s="24"/>
      <c r="V63" s="23"/>
    </row>
    <row r="64" spans="1:22" ht="30" x14ac:dyDescent="0.25">
      <c r="A64" s="18" t="s">
        <v>170</v>
      </c>
      <c r="B64" s="18" t="str">
        <f>IF(OR(MID(Tabell16[[#This Row],[Fält_1]],3,1)=".",(MID(Tabell16[[#This Row],[Fält_1]],3,1)="")),CONCATENATE("F0",MID(Tabell16[[#This Row],[Fält_1]],2,100)),Tabell16[[#This Row],[Fält_1]])</f>
        <v>F22.3</v>
      </c>
      <c r="C64" s="19" t="s">
        <v>329</v>
      </c>
      <c r="D64" s="19" t="s">
        <v>62</v>
      </c>
      <c r="E64" s="19" t="s">
        <v>59</v>
      </c>
      <c r="F64" s="19" t="s">
        <v>9</v>
      </c>
      <c r="G64" s="20">
        <v>7</v>
      </c>
      <c r="H64" s="21">
        <f>IF(G64="","",0.25*G64)</f>
        <v>1.75</v>
      </c>
      <c r="I64" s="19"/>
      <c r="J64" s="20"/>
      <c r="K64" s="21" t="str">
        <f t="shared" si="1"/>
        <v/>
      </c>
      <c r="L64" s="18" t="s">
        <v>3</v>
      </c>
      <c r="M64" s="19"/>
      <c r="N64" s="19" t="s">
        <v>188</v>
      </c>
      <c r="O64" s="19" t="s">
        <v>132</v>
      </c>
      <c r="P64" s="19" t="s">
        <v>186</v>
      </c>
      <c r="Q64" s="19"/>
      <c r="R64" s="22">
        <v>20</v>
      </c>
      <c r="S64" s="22"/>
      <c r="T64" s="23" t="s">
        <v>171</v>
      </c>
      <c r="U64" s="24" t="s">
        <v>312</v>
      </c>
      <c r="V64" s="23"/>
    </row>
    <row r="66" spans="18:21" x14ac:dyDescent="0.25">
      <c r="R66" s="27"/>
      <c r="S66" s="27"/>
      <c r="T66" s="28"/>
      <c r="U66" s="29"/>
    </row>
    <row r="68" spans="18:21" x14ac:dyDescent="0.25">
      <c r="R68" s="27"/>
      <c r="S68" s="27"/>
      <c r="T68" s="28"/>
      <c r="U68" s="29"/>
    </row>
    <row r="70" spans="18:21" x14ac:dyDescent="0.25">
      <c r="R70" s="27"/>
      <c r="S70" s="27"/>
      <c r="T70" s="28"/>
      <c r="U70" s="29"/>
    </row>
  </sheetData>
  <pageMargins left="0.82677165354330717" right="0.82677165354330717" top="0.59055118110236227" bottom="0.59055118110236227" header="0.19685039370078741" footer="0.19685039370078741"/>
  <pageSetup paperSize="8" scale="39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7"/>
  <sheetViews>
    <sheetView zoomScale="90" zoomScaleNormal="90" workbookViewId="0">
      <pane ySplit="3" topLeftCell="A4" activePane="bottomLeft" state="frozen"/>
      <selection pane="bottomLeft"/>
    </sheetView>
  </sheetViews>
  <sheetFormatPr defaultColWidth="9.140625" defaultRowHeight="15" x14ac:dyDescent="0.25"/>
  <cols>
    <col min="1" max="1" width="12.42578125" style="2" customWidth="1"/>
    <col min="2" max="2" width="11.140625" style="2" bestFit="1" customWidth="1"/>
    <col min="3" max="3" width="11.28515625" style="1" customWidth="1"/>
    <col min="4" max="4" width="16.7109375" style="1" bestFit="1" customWidth="1"/>
    <col min="5" max="5" width="9.85546875" style="1" customWidth="1"/>
    <col min="6" max="6" width="8.7109375" style="1" customWidth="1"/>
    <col min="7" max="7" width="9.42578125" style="1" customWidth="1"/>
    <col min="8" max="8" width="9.140625" style="1"/>
    <col min="9" max="9" width="16.28515625" style="1" bestFit="1" customWidth="1"/>
    <col min="10" max="10" width="13.28515625" style="1" bestFit="1" customWidth="1"/>
    <col min="11" max="11" width="11.5703125" style="1" customWidth="1"/>
    <col min="12" max="12" width="6.140625" style="2" bestFit="1" customWidth="1"/>
    <col min="13" max="13" width="8.7109375" style="1" bestFit="1" customWidth="1"/>
    <col min="14" max="14" width="13.5703125" style="1" bestFit="1" customWidth="1"/>
    <col min="15" max="15" width="17.140625" style="1" customWidth="1"/>
    <col min="16" max="16" width="11.140625" style="1" customWidth="1"/>
    <col min="17" max="17" width="14.5703125" style="1" customWidth="1"/>
    <col min="18" max="18" width="18.28515625" style="36" bestFit="1" customWidth="1"/>
    <col min="19" max="19" width="14.28515625" style="36" bestFit="1" customWidth="1"/>
    <col min="20" max="20" width="37.28515625" style="4" bestFit="1" customWidth="1"/>
    <col min="21" max="21" width="33.140625" style="5" customWidth="1"/>
    <col min="22" max="22" width="31.28515625" style="4" customWidth="1"/>
    <col min="23" max="16384" width="9.140625" style="1"/>
  </cols>
  <sheetData>
    <row r="1" spans="1:22" x14ac:dyDescent="0.25">
      <c r="A1" s="43" t="s">
        <v>356</v>
      </c>
    </row>
    <row r="2" spans="1:22" ht="26.25" x14ac:dyDescent="0.25">
      <c r="A2" s="6" t="s">
        <v>348</v>
      </c>
    </row>
    <row r="3" spans="1:22" s="7" customFormat="1" ht="30.75" thickBot="1" x14ac:dyDescent="0.3">
      <c r="A3" s="30" t="s">
        <v>308</v>
      </c>
      <c r="B3" s="30" t="s">
        <v>328</v>
      </c>
      <c r="C3" s="8" t="s">
        <v>0</v>
      </c>
      <c r="D3" s="8" t="s">
        <v>1</v>
      </c>
      <c r="E3" s="8" t="s">
        <v>2</v>
      </c>
      <c r="F3" s="9" t="s">
        <v>306</v>
      </c>
      <c r="G3" s="8" t="s">
        <v>5</v>
      </c>
      <c r="H3" s="8" t="s">
        <v>80</v>
      </c>
      <c r="I3" s="8" t="s">
        <v>182</v>
      </c>
      <c r="J3" s="8" t="s">
        <v>309</v>
      </c>
      <c r="K3" s="8" t="s">
        <v>310</v>
      </c>
      <c r="L3" s="31" t="s">
        <v>3</v>
      </c>
      <c r="M3" s="8" t="s">
        <v>4</v>
      </c>
      <c r="N3" s="8" t="s">
        <v>189</v>
      </c>
      <c r="O3" s="8" t="s">
        <v>185</v>
      </c>
      <c r="P3" s="8" t="s">
        <v>184</v>
      </c>
      <c r="Q3" s="8" t="s">
        <v>84</v>
      </c>
      <c r="R3" s="37" t="s">
        <v>6</v>
      </c>
      <c r="S3" s="37" t="s">
        <v>313</v>
      </c>
      <c r="T3" s="8" t="s">
        <v>69</v>
      </c>
      <c r="U3" s="10" t="s">
        <v>67</v>
      </c>
      <c r="V3" s="8" t="s">
        <v>7</v>
      </c>
    </row>
    <row r="4" spans="1:22" ht="45" x14ac:dyDescent="0.25">
      <c r="A4" s="11" t="s">
        <v>11</v>
      </c>
      <c r="B4" s="11" t="str">
        <f>IF(OR(MID(A4,3,1)=".",(MID(A4,3,1)="")),CONCATENATE("F0",MID(A4,2,100)),A4)</f>
        <v>F01</v>
      </c>
      <c r="C4" s="12" t="s">
        <v>330</v>
      </c>
      <c r="D4" s="12" t="s">
        <v>62</v>
      </c>
      <c r="E4" s="12" t="s">
        <v>59</v>
      </c>
      <c r="F4" s="12" t="s">
        <v>9</v>
      </c>
      <c r="G4" s="13">
        <v>12</v>
      </c>
      <c r="H4" s="14">
        <f t="shared" ref="H4:H35" si="0">IF(G4="","",0.25*G4)</f>
        <v>3</v>
      </c>
      <c r="I4" s="12"/>
      <c r="J4" s="13"/>
      <c r="K4" s="14" t="str">
        <f t="shared" ref="K4:K68" si="1">IF(J4="","",0.25*J4)</f>
        <v/>
      </c>
      <c r="L4" s="11" t="s">
        <v>3</v>
      </c>
      <c r="M4" s="12"/>
      <c r="N4" s="12" t="s">
        <v>188</v>
      </c>
      <c r="O4" s="12" t="s">
        <v>94</v>
      </c>
      <c r="P4" s="12" t="s">
        <v>183</v>
      </c>
      <c r="Q4" s="12" t="s">
        <v>63</v>
      </c>
      <c r="R4" s="38" t="s">
        <v>83</v>
      </c>
      <c r="S4" s="38"/>
      <c r="T4" s="16" t="s">
        <v>93</v>
      </c>
      <c r="U4" s="17" t="s">
        <v>354</v>
      </c>
      <c r="V4" s="16" t="s">
        <v>351</v>
      </c>
    </row>
    <row r="5" spans="1:22" x14ac:dyDescent="0.25">
      <c r="A5" s="18" t="s">
        <v>20</v>
      </c>
      <c r="B5" s="11" t="str">
        <f t="shared" ref="B5:B69" si="2">IF(OR(MID(A5,3,1)=".",(MID(A5,3,1)="")),CONCATENATE("F0",MID(A5,2,100)),A5)</f>
        <v>F02</v>
      </c>
      <c r="C5" s="19" t="s">
        <v>329</v>
      </c>
      <c r="D5" s="19" t="s">
        <v>62</v>
      </c>
      <c r="E5" s="19" t="s">
        <v>59</v>
      </c>
      <c r="F5" s="19" t="s">
        <v>9</v>
      </c>
      <c r="G5" s="20">
        <v>10</v>
      </c>
      <c r="H5" s="14">
        <f t="shared" si="0"/>
        <v>2.5</v>
      </c>
      <c r="I5" s="32"/>
      <c r="J5" s="13"/>
      <c r="K5" s="42" t="str">
        <f t="shared" si="1"/>
        <v/>
      </c>
      <c r="L5" s="18" t="s">
        <v>3</v>
      </c>
      <c r="M5" s="33"/>
      <c r="N5" s="19" t="s">
        <v>188</v>
      </c>
      <c r="O5" s="19" t="s">
        <v>95</v>
      </c>
      <c r="P5" s="19" t="s">
        <v>186</v>
      </c>
      <c r="Q5" s="19" t="s">
        <v>63</v>
      </c>
      <c r="R5" s="34">
        <v>10</v>
      </c>
      <c r="S5" s="34"/>
      <c r="T5" s="23" t="s">
        <v>190</v>
      </c>
      <c r="U5" s="24" t="s">
        <v>191</v>
      </c>
      <c r="V5" s="23"/>
    </row>
    <row r="6" spans="1:22" x14ac:dyDescent="0.25">
      <c r="A6" s="18" t="s">
        <v>21</v>
      </c>
      <c r="B6" s="11" t="str">
        <f t="shared" si="2"/>
        <v>F03</v>
      </c>
      <c r="C6" s="12" t="s">
        <v>330</v>
      </c>
      <c r="D6" s="19" t="s">
        <v>8</v>
      </c>
      <c r="E6" s="19" t="s">
        <v>59</v>
      </c>
      <c r="F6" s="19" t="s">
        <v>9</v>
      </c>
      <c r="G6" s="20">
        <v>5</v>
      </c>
      <c r="H6" s="14">
        <f t="shared" si="0"/>
        <v>1.25</v>
      </c>
      <c r="I6" s="19"/>
      <c r="J6" s="13"/>
      <c r="K6" s="21" t="str">
        <f t="shared" si="1"/>
        <v/>
      </c>
      <c r="L6" s="18" t="s">
        <v>3</v>
      </c>
      <c r="M6" s="19"/>
      <c r="N6" s="19" t="s">
        <v>188</v>
      </c>
      <c r="O6" s="19" t="s">
        <v>94</v>
      </c>
      <c r="P6" s="19" t="s">
        <v>183</v>
      </c>
      <c r="Q6" s="19" t="s">
        <v>63</v>
      </c>
      <c r="R6" s="34" t="s">
        <v>83</v>
      </c>
      <c r="S6" s="34"/>
      <c r="T6" s="23" t="s">
        <v>99</v>
      </c>
      <c r="U6" s="24" t="s">
        <v>68</v>
      </c>
      <c r="V6" s="23"/>
    </row>
    <row r="7" spans="1:22" x14ac:dyDescent="0.25">
      <c r="A7" s="18" t="s">
        <v>14</v>
      </c>
      <c r="B7" s="11" t="str">
        <f t="shared" si="2"/>
        <v>F03.1</v>
      </c>
      <c r="C7" s="19" t="s">
        <v>329</v>
      </c>
      <c r="D7" s="19" t="s">
        <v>62</v>
      </c>
      <c r="E7" s="19" t="s">
        <v>59</v>
      </c>
      <c r="F7" s="19" t="s">
        <v>9</v>
      </c>
      <c r="G7" s="20">
        <v>6</v>
      </c>
      <c r="H7" s="14">
        <f t="shared" si="0"/>
        <v>1.5</v>
      </c>
      <c r="I7" s="19"/>
      <c r="J7" s="13"/>
      <c r="K7" s="21" t="str">
        <f t="shared" si="1"/>
        <v/>
      </c>
      <c r="L7" s="18"/>
      <c r="M7" s="19"/>
      <c r="N7" s="19" t="s">
        <v>188</v>
      </c>
      <c r="O7" s="19" t="s">
        <v>94</v>
      </c>
      <c r="P7" s="19" t="s">
        <v>183</v>
      </c>
      <c r="Q7" s="19"/>
      <c r="R7" s="34">
        <v>25</v>
      </c>
      <c r="S7" s="34"/>
      <c r="T7" s="23" t="s">
        <v>100</v>
      </c>
      <c r="U7" s="24" t="s">
        <v>81</v>
      </c>
      <c r="V7" s="23"/>
    </row>
    <row r="8" spans="1:22" x14ac:dyDescent="0.25">
      <c r="A8" s="18" t="s">
        <v>192</v>
      </c>
      <c r="B8" s="11" t="str">
        <f t="shared" si="2"/>
        <v>F03.2</v>
      </c>
      <c r="C8" s="19" t="s">
        <v>329</v>
      </c>
      <c r="D8" s="19" t="s">
        <v>62</v>
      </c>
      <c r="E8" s="19" t="s">
        <v>59</v>
      </c>
      <c r="F8" s="19" t="s">
        <v>9</v>
      </c>
      <c r="G8" s="20">
        <v>6</v>
      </c>
      <c r="H8" s="14">
        <f t="shared" si="0"/>
        <v>1.5</v>
      </c>
      <c r="I8" s="19"/>
      <c r="J8" s="13"/>
      <c r="K8" s="21" t="str">
        <f t="shared" si="1"/>
        <v/>
      </c>
      <c r="L8" s="18"/>
      <c r="M8" s="19"/>
      <c r="N8" s="19" t="s">
        <v>188</v>
      </c>
      <c r="O8" s="19" t="s">
        <v>94</v>
      </c>
      <c r="P8" s="19" t="s">
        <v>183</v>
      </c>
      <c r="Q8" s="19"/>
      <c r="R8" s="34">
        <v>25</v>
      </c>
      <c r="S8" s="34"/>
      <c r="T8" s="23" t="s">
        <v>101</v>
      </c>
      <c r="U8" s="24" t="s">
        <v>82</v>
      </c>
      <c r="V8" s="23"/>
    </row>
    <row r="9" spans="1:22" x14ac:dyDescent="0.25">
      <c r="A9" s="18" t="s">
        <v>193</v>
      </c>
      <c r="B9" s="11" t="str">
        <f t="shared" si="2"/>
        <v>F03.3</v>
      </c>
      <c r="C9" s="12" t="s">
        <v>330</v>
      </c>
      <c r="D9" s="19" t="s">
        <v>8</v>
      </c>
      <c r="E9" s="19" t="s">
        <v>59</v>
      </c>
      <c r="F9" s="19" t="s">
        <v>9</v>
      </c>
      <c r="G9" s="20">
        <v>6</v>
      </c>
      <c r="H9" s="14">
        <f t="shared" si="0"/>
        <v>1.5</v>
      </c>
      <c r="I9" s="19"/>
      <c r="J9" s="13"/>
      <c r="K9" s="21" t="str">
        <f t="shared" si="1"/>
        <v/>
      </c>
      <c r="L9" s="18"/>
      <c r="M9" s="19"/>
      <c r="N9" s="19" t="s">
        <v>188</v>
      </c>
      <c r="O9" s="19" t="s">
        <v>94</v>
      </c>
      <c r="P9" s="19" t="s">
        <v>183</v>
      </c>
      <c r="Q9" s="19" t="s">
        <v>63</v>
      </c>
      <c r="R9" s="34" t="s">
        <v>83</v>
      </c>
      <c r="S9" s="34"/>
      <c r="T9" s="23" t="s">
        <v>88</v>
      </c>
      <c r="U9" s="24" t="s">
        <v>87</v>
      </c>
      <c r="V9" s="23"/>
    </row>
    <row r="10" spans="1:22" x14ac:dyDescent="0.25">
      <c r="A10" s="18" t="s">
        <v>194</v>
      </c>
      <c r="B10" s="11" t="str">
        <f t="shared" si="2"/>
        <v>F03.4</v>
      </c>
      <c r="C10" s="19" t="s">
        <v>329</v>
      </c>
      <c r="D10" s="19" t="s">
        <v>62</v>
      </c>
      <c r="E10" s="19" t="s">
        <v>59</v>
      </c>
      <c r="F10" s="19" t="s">
        <v>9</v>
      </c>
      <c r="G10" s="20">
        <v>6</v>
      </c>
      <c r="H10" s="14">
        <f t="shared" si="0"/>
        <v>1.5</v>
      </c>
      <c r="I10" s="19"/>
      <c r="J10" s="13"/>
      <c r="K10" s="21" t="str">
        <f t="shared" si="1"/>
        <v/>
      </c>
      <c r="L10" s="18"/>
      <c r="M10" s="19"/>
      <c r="N10" s="19" t="s">
        <v>188</v>
      </c>
      <c r="O10" s="19" t="s">
        <v>94</v>
      </c>
      <c r="P10" s="19" t="s">
        <v>183</v>
      </c>
      <c r="Q10" s="19"/>
      <c r="R10" s="34">
        <v>20</v>
      </c>
      <c r="S10" s="34"/>
      <c r="T10" s="23" t="s">
        <v>89</v>
      </c>
      <c r="U10" s="24" t="s">
        <v>78</v>
      </c>
      <c r="V10" s="23"/>
    </row>
    <row r="11" spans="1:22" x14ac:dyDescent="0.25">
      <c r="A11" s="18" t="s">
        <v>195</v>
      </c>
      <c r="B11" s="11" t="str">
        <f t="shared" si="2"/>
        <v>F03.5</v>
      </c>
      <c r="C11" s="19" t="s">
        <v>329</v>
      </c>
      <c r="D11" s="19" t="s">
        <v>8</v>
      </c>
      <c r="E11" s="19" t="s">
        <v>59</v>
      </c>
      <c r="F11" s="19" t="s">
        <v>9</v>
      </c>
      <c r="G11" s="20">
        <v>6</v>
      </c>
      <c r="H11" s="14">
        <f t="shared" si="0"/>
        <v>1.5</v>
      </c>
      <c r="I11" s="19"/>
      <c r="J11" s="13"/>
      <c r="K11" s="21" t="str">
        <f t="shared" si="1"/>
        <v/>
      </c>
      <c r="L11" s="18"/>
      <c r="M11" s="19"/>
      <c r="N11" s="19" t="s">
        <v>188</v>
      </c>
      <c r="O11" s="19" t="s">
        <v>94</v>
      </c>
      <c r="P11" s="19" t="s">
        <v>183</v>
      </c>
      <c r="Q11" s="19"/>
      <c r="R11" s="34">
        <v>2</v>
      </c>
      <c r="S11" s="34"/>
      <c r="T11" s="23" t="s">
        <v>70</v>
      </c>
      <c r="U11" s="24" t="s">
        <v>71</v>
      </c>
      <c r="V11" s="23"/>
    </row>
    <row r="12" spans="1:22" x14ac:dyDescent="0.25">
      <c r="A12" s="18" t="s">
        <v>196</v>
      </c>
      <c r="B12" s="11" t="str">
        <f t="shared" si="2"/>
        <v>F03.6</v>
      </c>
      <c r="C12" s="19" t="s">
        <v>329</v>
      </c>
      <c r="D12" s="19" t="s">
        <v>79</v>
      </c>
      <c r="E12" s="19" t="s">
        <v>59</v>
      </c>
      <c r="F12" s="19" t="s">
        <v>9</v>
      </c>
      <c r="G12" s="20">
        <v>6</v>
      </c>
      <c r="H12" s="14">
        <f t="shared" si="0"/>
        <v>1.5</v>
      </c>
      <c r="I12" s="19"/>
      <c r="J12" s="13"/>
      <c r="K12" s="21" t="str">
        <f t="shared" si="1"/>
        <v/>
      </c>
      <c r="L12" s="18"/>
      <c r="M12" s="19"/>
      <c r="N12" s="19" t="s">
        <v>188</v>
      </c>
      <c r="O12" s="19" t="s">
        <v>94</v>
      </c>
      <c r="P12" s="19" t="s">
        <v>183</v>
      </c>
      <c r="Q12" s="19"/>
      <c r="R12" s="34" t="s">
        <v>85</v>
      </c>
      <c r="S12" s="34"/>
      <c r="T12" s="23" t="s">
        <v>72</v>
      </c>
      <c r="U12" s="24" t="s">
        <v>73</v>
      </c>
      <c r="V12" s="23"/>
    </row>
    <row r="13" spans="1:22" x14ac:dyDescent="0.25">
      <c r="A13" s="18" t="s">
        <v>197</v>
      </c>
      <c r="B13" s="11" t="str">
        <f t="shared" si="2"/>
        <v>F03.7</v>
      </c>
      <c r="C13" s="19" t="s">
        <v>329</v>
      </c>
      <c r="D13" s="19" t="s">
        <v>8</v>
      </c>
      <c r="E13" s="19" t="s">
        <v>59</v>
      </c>
      <c r="F13" s="19" t="s">
        <v>9</v>
      </c>
      <c r="G13" s="20">
        <v>6</v>
      </c>
      <c r="H13" s="14">
        <f t="shared" si="0"/>
        <v>1.5</v>
      </c>
      <c r="I13" s="19"/>
      <c r="J13" s="13"/>
      <c r="K13" s="21" t="str">
        <f t="shared" si="1"/>
        <v/>
      </c>
      <c r="L13" s="18"/>
      <c r="M13" s="19"/>
      <c r="N13" s="19" t="s">
        <v>188</v>
      </c>
      <c r="O13" s="19" t="s">
        <v>94</v>
      </c>
      <c r="P13" s="19" t="s">
        <v>183</v>
      </c>
      <c r="Q13" s="19" t="s">
        <v>63</v>
      </c>
      <c r="R13" s="34">
        <v>20</v>
      </c>
      <c r="S13" s="34"/>
      <c r="T13" s="23" t="s">
        <v>76</v>
      </c>
      <c r="U13" s="24" t="s">
        <v>77</v>
      </c>
      <c r="V13" s="23"/>
    </row>
    <row r="14" spans="1:22" ht="30" x14ac:dyDescent="0.25">
      <c r="A14" s="18" t="s">
        <v>22</v>
      </c>
      <c r="B14" s="11" t="str">
        <f t="shared" si="2"/>
        <v>F04</v>
      </c>
      <c r="C14" s="19" t="s">
        <v>329</v>
      </c>
      <c r="D14" s="19" t="s">
        <v>62</v>
      </c>
      <c r="E14" s="19" t="s">
        <v>59</v>
      </c>
      <c r="F14" s="19" t="s">
        <v>9</v>
      </c>
      <c r="G14" s="20">
        <v>4</v>
      </c>
      <c r="H14" s="14">
        <f t="shared" si="0"/>
        <v>1</v>
      </c>
      <c r="I14" s="19"/>
      <c r="J14" s="13"/>
      <c r="K14" s="21" t="str">
        <f t="shared" si="1"/>
        <v/>
      </c>
      <c r="L14" s="18"/>
      <c r="M14" s="19"/>
      <c r="N14" s="19" t="s">
        <v>188</v>
      </c>
      <c r="O14" s="19" t="s">
        <v>94</v>
      </c>
      <c r="P14" s="19" t="s">
        <v>183</v>
      </c>
      <c r="Q14" s="19"/>
      <c r="R14" s="34">
        <v>50</v>
      </c>
      <c r="S14" s="34"/>
      <c r="T14" s="23" t="s">
        <v>96</v>
      </c>
      <c r="U14" s="24" t="s">
        <v>97</v>
      </c>
      <c r="V14" s="23"/>
    </row>
    <row r="15" spans="1:22" x14ac:dyDescent="0.25">
      <c r="A15" s="40" t="s">
        <v>299</v>
      </c>
      <c r="B15" s="11" t="str">
        <f t="shared" si="2"/>
        <v>F04.1</v>
      </c>
      <c r="C15" s="19" t="s">
        <v>329</v>
      </c>
      <c r="D15" s="19" t="s">
        <v>62</v>
      </c>
      <c r="E15" s="19" t="s">
        <v>59</v>
      </c>
      <c r="F15" s="19" t="s">
        <v>9</v>
      </c>
      <c r="G15" s="20">
        <v>4</v>
      </c>
      <c r="H15" s="21">
        <f t="shared" si="0"/>
        <v>1</v>
      </c>
      <c r="I15" s="32"/>
      <c r="J15" s="20"/>
      <c r="K15" s="21" t="str">
        <f t="shared" si="1"/>
        <v/>
      </c>
      <c r="L15" s="18"/>
      <c r="M15" s="33"/>
      <c r="N15" s="19" t="s">
        <v>188</v>
      </c>
      <c r="O15" s="19" t="s">
        <v>95</v>
      </c>
      <c r="P15" s="19" t="s">
        <v>183</v>
      </c>
      <c r="Q15" s="19"/>
      <c r="R15" s="22">
        <v>15</v>
      </c>
      <c r="S15" s="22"/>
      <c r="T15" s="23" t="s">
        <v>347</v>
      </c>
      <c r="U15" s="24" t="s">
        <v>331</v>
      </c>
      <c r="V15" s="23"/>
    </row>
    <row r="16" spans="1:22" x14ac:dyDescent="0.25">
      <c r="A16" s="18" t="s">
        <v>23</v>
      </c>
      <c r="B16" s="11" t="str">
        <f t="shared" si="2"/>
        <v>F05</v>
      </c>
      <c r="C16" s="12" t="s">
        <v>330</v>
      </c>
      <c r="D16" s="19" t="s">
        <v>8</v>
      </c>
      <c r="E16" s="19" t="s">
        <v>59</v>
      </c>
      <c r="F16" s="19" t="s">
        <v>9</v>
      </c>
      <c r="G16" s="20">
        <v>5</v>
      </c>
      <c r="H16" s="14">
        <f t="shared" si="0"/>
        <v>1.25</v>
      </c>
      <c r="I16" s="19"/>
      <c r="J16" s="13"/>
      <c r="K16" s="21" t="str">
        <f t="shared" si="1"/>
        <v/>
      </c>
      <c r="L16" s="18"/>
      <c r="M16" s="19"/>
      <c r="N16" s="19" t="s">
        <v>188</v>
      </c>
      <c r="O16" s="19" t="s">
        <v>94</v>
      </c>
      <c r="P16" s="19" t="s">
        <v>183</v>
      </c>
      <c r="Q16" s="19" t="s">
        <v>63</v>
      </c>
      <c r="R16" s="34" t="s">
        <v>83</v>
      </c>
      <c r="S16" s="34"/>
      <c r="T16" s="23" t="s">
        <v>92</v>
      </c>
      <c r="U16" s="24" t="s">
        <v>90</v>
      </c>
      <c r="V16" s="23"/>
    </row>
    <row r="17" spans="1:22" x14ac:dyDescent="0.25">
      <c r="A17" s="18" t="s">
        <v>41</v>
      </c>
      <c r="B17" s="11" t="str">
        <f t="shared" si="2"/>
        <v>F05.1</v>
      </c>
      <c r="C17" s="19" t="s">
        <v>329</v>
      </c>
      <c r="D17" s="19" t="s">
        <v>62</v>
      </c>
      <c r="E17" s="19" t="s">
        <v>59</v>
      </c>
      <c r="F17" s="19" t="s">
        <v>9</v>
      </c>
      <c r="G17" s="20">
        <v>18</v>
      </c>
      <c r="H17" s="14">
        <f t="shared" si="0"/>
        <v>4.5</v>
      </c>
      <c r="I17" s="19" t="s">
        <v>64</v>
      </c>
      <c r="J17" s="13">
        <v>10</v>
      </c>
      <c r="K17" s="21">
        <f t="shared" si="1"/>
        <v>2.5</v>
      </c>
      <c r="L17" s="18" t="s">
        <v>3</v>
      </c>
      <c r="M17" s="19"/>
      <c r="N17" s="19" t="s">
        <v>188</v>
      </c>
      <c r="O17" s="19" t="s">
        <v>94</v>
      </c>
      <c r="P17" s="19" t="s">
        <v>183</v>
      </c>
      <c r="Q17" s="19"/>
      <c r="R17" s="34" t="s">
        <v>315</v>
      </c>
      <c r="S17" s="34" t="s">
        <v>314</v>
      </c>
      <c r="T17" s="23" t="s">
        <v>91</v>
      </c>
      <c r="U17" s="24">
        <v>471965</v>
      </c>
      <c r="V17" s="23"/>
    </row>
    <row r="18" spans="1:22" x14ac:dyDescent="0.25">
      <c r="A18" s="18" t="s">
        <v>24</v>
      </c>
      <c r="B18" s="11" t="str">
        <f t="shared" si="2"/>
        <v>F06</v>
      </c>
      <c r="C18" s="12" t="s">
        <v>330</v>
      </c>
      <c r="D18" s="19" t="s">
        <v>8</v>
      </c>
      <c r="E18" s="19" t="s">
        <v>59</v>
      </c>
      <c r="F18" s="19" t="s">
        <v>9</v>
      </c>
      <c r="G18" s="20">
        <v>5</v>
      </c>
      <c r="H18" s="14">
        <f t="shared" si="0"/>
        <v>1.25</v>
      </c>
      <c r="I18" s="19"/>
      <c r="J18" s="13"/>
      <c r="K18" s="21" t="str">
        <f t="shared" si="1"/>
        <v/>
      </c>
      <c r="L18" s="18" t="s">
        <v>3</v>
      </c>
      <c r="M18" s="19"/>
      <c r="N18" s="19" t="s">
        <v>188</v>
      </c>
      <c r="O18" s="19" t="s">
        <v>94</v>
      </c>
      <c r="P18" s="19" t="s">
        <v>183</v>
      </c>
      <c r="Q18" s="19" t="s">
        <v>63</v>
      </c>
      <c r="R18" s="34" t="s">
        <v>83</v>
      </c>
      <c r="S18" s="34"/>
      <c r="T18" s="23" t="s">
        <v>102</v>
      </c>
      <c r="U18" s="23" t="s">
        <v>98</v>
      </c>
      <c r="V18" s="23"/>
    </row>
    <row r="19" spans="1:22" x14ac:dyDescent="0.25">
      <c r="A19" s="18" t="s">
        <v>16</v>
      </c>
      <c r="B19" s="11" t="str">
        <f t="shared" si="2"/>
        <v>F06.1</v>
      </c>
      <c r="C19" s="19" t="s">
        <v>329</v>
      </c>
      <c r="D19" s="19" t="s">
        <v>62</v>
      </c>
      <c r="E19" s="19" t="s">
        <v>59</v>
      </c>
      <c r="F19" s="19" t="s">
        <v>9</v>
      </c>
      <c r="G19" s="20">
        <v>6</v>
      </c>
      <c r="H19" s="14">
        <f t="shared" si="0"/>
        <v>1.5</v>
      </c>
      <c r="I19" s="19"/>
      <c r="J19" s="13"/>
      <c r="K19" s="21" t="str">
        <f t="shared" si="1"/>
        <v/>
      </c>
      <c r="L19" s="18"/>
      <c r="M19" s="19"/>
      <c r="N19" s="19" t="s">
        <v>188</v>
      </c>
      <c r="O19" s="19" t="s">
        <v>94</v>
      </c>
      <c r="P19" s="19" t="s">
        <v>183</v>
      </c>
      <c r="Q19" s="19"/>
      <c r="R19" s="34">
        <v>25</v>
      </c>
      <c r="S19" s="34"/>
      <c r="T19" s="23" t="s">
        <v>100</v>
      </c>
      <c r="U19" s="24" t="s">
        <v>103</v>
      </c>
      <c r="V19" s="23"/>
    </row>
    <row r="20" spans="1:22" x14ac:dyDescent="0.25">
      <c r="A20" s="18" t="s">
        <v>198</v>
      </c>
      <c r="B20" s="11" t="str">
        <f t="shared" si="2"/>
        <v>F06.2</v>
      </c>
      <c r="C20" s="19" t="s">
        <v>329</v>
      </c>
      <c r="D20" s="19" t="s">
        <v>62</v>
      </c>
      <c r="E20" s="19" t="s">
        <v>59</v>
      </c>
      <c r="F20" s="19" t="s">
        <v>9</v>
      </c>
      <c r="G20" s="20">
        <v>6</v>
      </c>
      <c r="H20" s="14">
        <f t="shared" si="0"/>
        <v>1.5</v>
      </c>
      <c r="I20" s="19"/>
      <c r="J20" s="13"/>
      <c r="K20" s="21" t="str">
        <f t="shared" si="1"/>
        <v/>
      </c>
      <c r="L20" s="18"/>
      <c r="M20" s="19"/>
      <c r="N20" s="19" t="s">
        <v>188</v>
      </c>
      <c r="O20" s="19" t="s">
        <v>94</v>
      </c>
      <c r="P20" s="19" t="s">
        <v>183</v>
      </c>
      <c r="Q20" s="19"/>
      <c r="R20" s="34">
        <v>25</v>
      </c>
      <c r="S20" s="34"/>
      <c r="T20" s="23" t="s">
        <v>101</v>
      </c>
      <c r="U20" s="24" t="s">
        <v>104</v>
      </c>
      <c r="V20" s="23"/>
    </row>
    <row r="21" spans="1:22" x14ac:dyDescent="0.25">
      <c r="A21" s="18" t="s">
        <v>199</v>
      </c>
      <c r="B21" s="11" t="str">
        <f t="shared" si="2"/>
        <v>F06.3</v>
      </c>
      <c r="C21" s="19" t="s">
        <v>329</v>
      </c>
      <c r="D21" s="19" t="s">
        <v>62</v>
      </c>
      <c r="E21" s="19" t="s">
        <v>59</v>
      </c>
      <c r="F21" s="19" t="s">
        <v>9</v>
      </c>
      <c r="G21" s="20">
        <v>6</v>
      </c>
      <c r="H21" s="14">
        <f t="shared" si="0"/>
        <v>1.5</v>
      </c>
      <c r="I21" s="19"/>
      <c r="J21" s="13"/>
      <c r="K21" s="21" t="str">
        <f t="shared" si="1"/>
        <v/>
      </c>
      <c r="L21" s="18"/>
      <c r="M21" s="19"/>
      <c r="N21" s="19" t="s">
        <v>188</v>
      </c>
      <c r="O21" s="19" t="s">
        <v>94</v>
      </c>
      <c r="P21" s="19" t="s">
        <v>183</v>
      </c>
      <c r="Q21" s="19"/>
      <c r="R21" s="34">
        <v>25</v>
      </c>
      <c r="S21" s="34"/>
      <c r="T21" s="23" t="s">
        <v>105</v>
      </c>
      <c r="U21" s="24" t="s">
        <v>106</v>
      </c>
      <c r="V21" s="23"/>
    </row>
    <row r="22" spans="1:22" x14ac:dyDescent="0.25">
      <c r="A22" s="18" t="s">
        <v>200</v>
      </c>
      <c r="B22" s="11" t="str">
        <f t="shared" si="2"/>
        <v>F06.4</v>
      </c>
      <c r="C22" s="19" t="s">
        <v>329</v>
      </c>
      <c r="D22" s="19" t="s">
        <v>62</v>
      </c>
      <c r="E22" s="19" t="s">
        <v>59</v>
      </c>
      <c r="F22" s="19" t="s">
        <v>9</v>
      </c>
      <c r="G22" s="20">
        <v>6</v>
      </c>
      <c r="H22" s="14">
        <f t="shared" si="0"/>
        <v>1.5</v>
      </c>
      <c r="I22" s="19"/>
      <c r="J22" s="13"/>
      <c r="K22" s="21" t="str">
        <f t="shared" si="1"/>
        <v/>
      </c>
      <c r="L22" s="18"/>
      <c r="M22" s="19"/>
      <c r="N22" s="19" t="s">
        <v>188</v>
      </c>
      <c r="O22" s="19" t="s">
        <v>94</v>
      </c>
      <c r="P22" s="19" t="s">
        <v>183</v>
      </c>
      <c r="Q22" s="19"/>
      <c r="R22" s="34">
        <v>25</v>
      </c>
      <c r="S22" s="34"/>
      <c r="T22" s="23" t="s">
        <v>107</v>
      </c>
      <c r="U22" s="24" t="s">
        <v>108</v>
      </c>
      <c r="V22" s="23"/>
    </row>
    <row r="23" spans="1:22" x14ac:dyDescent="0.25">
      <c r="A23" s="18" t="s">
        <v>201</v>
      </c>
      <c r="B23" s="11" t="str">
        <f t="shared" si="2"/>
        <v>F06.5</v>
      </c>
      <c r="C23" s="19" t="s">
        <v>329</v>
      </c>
      <c r="D23" s="19" t="s">
        <v>62</v>
      </c>
      <c r="E23" s="19" t="s">
        <v>59</v>
      </c>
      <c r="F23" s="19" t="s">
        <v>9</v>
      </c>
      <c r="G23" s="20">
        <v>9</v>
      </c>
      <c r="H23" s="14">
        <f t="shared" si="0"/>
        <v>2.25</v>
      </c>
      <c r="I23" s="19"/>
      <c r="J23" s="13"/>
      <c r="K23" s="21" t="str">
        <f t="shared" si="1"/>
        <v/>
      </c>
      <c r="L23" s="18" t="s">
        <v>3</v>
      </c>
      <c r="M23" s="19"/>
      <c r="N23" s="19" t="s">
        <v>188</v>
      </c>
      <c r="O23" s="19" t="s">
        <v>94</v>
      </c>
      <c r="P23" s="19" t="s">
        <v>183</v>
      </c>
      <c r="Q23" s="19" t="s">
        <v>63</v>
      </c>
      <c r="R23" s="34">
        <v>2</v>
      </c>
      <c r="S23" s="34"/>
      <c r="T23" s="23" t="s">
        <v>70</v>
      </c>
      <c r="U23" s="24" t="s">
        <v>71</v>
      </c>
      <c r="V23" s="23"/>
    </row>
    <row r="24" spans="1:22" x14ac:dyDescent="0.25">
      <c r="A24" s="18" t="s">
        <v>202</v>
      </c>
      <c r="B24" s="11" t="str">
        <f t="shared" si="2"/>
        <v>F06.6</v>
      </c>
      <c r="C24" s="19" t="s">
        <v>329</v>
      </c>
      <c r="D24" s="19" t="s">
        <v>79</v>
      </c>
      <c r="E24" s="19" t="s">
        <v>59</v>
      </c>
      <c r="F24" s="19" t="s">
        <v>9</v>
      </c>
      <c r="G24" s="20">
        <v>9</v>
      </c>
      <c r="H24" s="14">
        <f t="shared" si="0"/>
        <v>2.25</v>
      </c>
      <c r="I24" s="19"/>
      <c r="J24" s="13"/>
      <c r="K24" s="21" t="str">
        <f t="shared" si="1"/>
        <v/>
      </c>
      <c r="L24" s="18" t="s">
        <v>3</v>
      </c>
      <c r="M24" s="19"/>
      <c r="N24" s="19" t="s">
        <v>188</v>
      </c>
      <c r="O24" s="19" t="s">
        <v>94</v>
      </c>
      <c r="P24" s="19" t="s">
        <v>183</v>
      </c>
      <c r="Q24" s="19"/>
      <c r="R24" s="34" t="s">
        <v>85</v>
      </c>
      <c r="S24" s="34"/>
      <c r="T24" s="23" t="s">
        <v>72</v>
      </c>
      <c r="U24" s="25">
        <v>72345</v>
      </c>
      <c r="V24" s="23"/>
    </row>
    <row r="25" spans="1:22" x14ac:dyDescent="0.25">
      <c r="A25" s="18" t="s">
        <v>203</v>
      </c>
      <c r="B25" s="11" t="str">
        <f t="shared" si="2"/>
        <v>F06.7</v>
      </c>
      <c r="C25" s="19" t="s">
        <v>329</v>
      </c>
      <c r="D25" s="19" t="s">
        <v>62</v>
      </c>
      <c r="E25" s="19" t="s">
        <v>59</v>
      </c>
      <c r="F25" s="19" t="s">
        <v>9</v>
      </c>
      <c r="G25" s="20">
        <v>9</v>
      </c>
      <c r="H25" s="14">
        <f t="shared" si="0"/>
        <v>2.25</v>
      </c>
      <c r="I25" s="19"/>
      <c r="J25" s="13"/>
      <c r="K25" s="21" t="str">
        <f t="shared" si="1"/>
        <v/>
      </c>
      <c r="L25" s="18" t="s">
        <v>3</v>
      </c>
      <c r="M25" s="19"/>
      <c r="N25" s="19" t="s">
        <v>188</v>
      </c>
      <c r="O25" s="19" t="s">
        <v>94</v>
      </c>
      <c r="P25" s="19" t="s">
        <v>183</v>
      </c>
      <c r="Q25" s="19" t="s">
        <v>63</v>
      </c>
      <c r="R25" s="34">
        <v>30</v>
      </c>
      <c r="S25" s="34"/>
      <c r="T25" s="23" t="s">
        <v>76</v>
      </c>
      <c r="U25" s="24" t="s">
        <v>112</v>
      </c>
      <c r="V25" s="23"/>
    </row>
    <row r="26" spans="1:22" x14ac:dyDescent="0.25">
      <c r="A26" s="18" t="s">
        <v>25</v>
      </c>
      <c r="B26" s="11" t="str">
        <f t="shared" si="2"/>
        <v>F07</v>
      </c>
      <c r="C26" s="12" t="s">
        <v>330</v>
      </c>
      <c r="D26" s="19" t="s">
        <v>8</v>
      </c>
      <c r="E26" s="19" t="s">
        <v>59</v>
      </c>
      <c r="F26" s="19" t="s">
        <v>9</v>
      </c>
      <c r="G26" s="20">
        <v>5</v>
      </c>
      <c r="H26" s="14">
        <f t="shared" si="0"/>
        <v>1.25</v>
      </c>
      <c r="I26" s="19"/>
      <c r="J26" s="13"/>
      <c r="K26" s="21" t="str">
        <f t="shared" si="1"/>
        <v/>
      </c>
      <c r="L26" s="18"/>
      <c r="M26" s="19"/>
      <c r="N26" s="19" t="s">
        <v>188</v>
      </c>
      <c r="O26" s="19" t="s">
        <v>94</v>
      </c>
      <c r="P26" s="19" t="s">
        <v>183</v>
      </c>
      <c r="Q26" s="19" t="s">
        <v>63</v>
      </c>
      <c r="R26" s="34" t="s">
        <v>83</v>
      </c>
      <c r="S26" s="34"/>
      <c r="T26" s="23" t="s">
        <v>113</v>
      </c>
      <c r="U26" s="24" t="s">
        <v>204</v>
      </c>
      <c r="V26" s="23"/>
    </row>
    <row r="27" spans="1:22" ht="30" x14ac:dyDescent="0.25">
      <c r="A27" s="18" t="s">
        <v>17</v>
      </c>
      <c r="B27" s="11" t="str">
        <f t="shared" si="2"/>
        <v>F07.1</v>
      </c>
      <c r="C27" s="19" t="s">
        <v>329</v>
      </c>
      <c r="D27" s="19" t="s">
        <v>62</v>
      </c>
      <c r="E27" s="19" t="s">
        <v>59</v>
      </c>
      <c r="F27" s="19" t="s">
        <v>9</v>
      </c>
      <c r="G27" s="20">
        <v>18</v>
      </c>
      <c r="H27" s="14">
        <f t="shared" si="0"/>
        <v>4.5</v>
      </c>
      <c r="I27" s="19" t="s">
        <v>64</v>
      </c>
      <c r="J27" s="13">
        <v>10</v>
      </c>
      <c r="K27" s="21">
        <f t="shared" si="1"/>
        <v>2.5</v>
      </c>
      <c r="L27" s="18" t="s">
        <v>3</v>
      </c>
      <c r="M27" s="19"/>
      <c r="N27" s="19" t="s">
        <v>188</v>
      </c>
      <c r="O27" s="19" t="s">
        <v>94</v>
      </c>
      <c r="P27" s="19" t="s">
        <v>183</v>
      </c>
      <c r="Q27" s="19"/>
      <c r="R27" s="34" t="s">
        <v>315</v>
      </c>
      <c r="S27" s="34" t="s">
        <v>314</v>
      </c>
      <c r="T27" s="23" t="s">
        <v>114</v>
      </c>
      <c r="U27" s="24">
        <v>3502149</v>
      </c>
      <c r="V27" s="23" t="s">
        <v>115</v>
      </c>
    </row>
    <row r="28" spans="1:22" x14ac:dyDescent="0.25">
      <c r="A28" s="18" t="s">
        <v>26</v>
      </c>
      <c r="B28" s="11" t="str">
        <f t="shared" si="2"/>
        <v>F08</v>
      </c>
      <c r="C28" s="12" t="s">
        <v>330</v>
      </c>
      <c r="D28" s="19" t="s">
        <v>8</v>
      </c>
      <c r="E28" s="19" t="s">
        <v>59</v>
      </c>
      <c r="F28" s="19" t="s">
        <v>9</v>
      </c>
      <c r="G28" s="20">
        <v>5</v>
      </c>
      <c r="H28" s="14">
        <f t="shared" si="0"/>
        <v>1.25</v>
      </c>
      <c r="I28" s="19"/>
      <c r="J28" s="13"/>
      <c r="K28" s="21" t="str">
        <f t="shared" si="1"/>
        <v/>
      </c>
      <c r="L28" s="18"/>
      <c r="M28" s="19"/>
      <c r="N28" s="19" t="s">
        <v>188</v>
      </c>
      <c r="O28" s="19" t="s">
        <v>94</v>
      </c>
      <c r="P28" s="19" t="s">
        <v>183</v>
      </c>
      <c r="Q28" s="19" t="s">
        <v>63</v>
      </c>
      <c r="R28" s="34" t="s">
        <v>83</v>
      </c>
      <c r="S28" s="34"/>
      <c r="T28" s="23" t="s">
        <v>119</v>
      </c>
      <c r="U28" s="24" t="s">
        <v>116</v>
      </c>
      <c r="V28" s="23"/>
    </row>
    <row r="29" spans="1:22" x14ac:dyDescent="0.25">
      <c r="A29" s="18" t="s">
        <v>18</v>
      </c>
      <c r="B29" s="11" t="str">
        <f t="shared" si="2"/>
        <v>F08.1</v>
      </c>
      <c r="C29" s="19" t="s">
        <v>329</v>
      </c>
      <c r="D29" s="19" t="s">
        <v>117</v>
      </c>
      <c r="E29" s="19" t="s">
        <v>59</v>
      </c>
      <c r="F29" s="19" t="s">
        <v>9</v>
      </c>
      <c r="G29" s="20">
        <v>12</v>
      </c>
      <c r="H29" s="14">
        <f t="shared" si="0"/>
        <v>3</v>
      </c>
      <c r="I29" s="19"/>
      <c r="J29" s="13"/>
      <c r="K29" s="21" t="str">
        <f t="shared" si="1"/>
        <v/>
      </c>
      <c r="L29" s="18" t="s">
        <v>3</v>
      </c>
      <c r="M29" s="19"/>
      <c r="N29" s="19" t="s">
        <v>188</v>
      </c>
      <c r="O29" s="19" t="s">
        <v>94</v>
      </c>
      <c r="P29" s="19" t="s">
        <v>186</v>
      </c>
      <c r="Q29" s="19"/>
      <c r="R29" s="34" t="s">
        <v>83</v>
      </c>
      <c r="S29" s="34"/>
      <c r="T29" s="23" t="s">
        <v>118</v>
      </c>
      <c r="U29" s="26">
        <v>41340</v>
      </c>
      <c r="V29" s="23"/>
    </row>
    <row r="30" spans="1:22" x14ac:dyDescent="0.25">
      <c r="A30" s="18" t="s">
        <v>176</v>
      </c>
      <c r="B30" s="11" t="str">
        <f t="shared" si="2"/>
        <v>F10</v>
      </c>
      <c r="C30" s="12" t="s">
        <v>330</v>
      </c>
      <c r="D30" s="19" t="s">
        <v>8</v>
      </c>
      <c r="E30" s="19" t="s">
        <v>59</v>
      </c>
      <c r="F30" s="19" t="s">
        <v>9</v>
      </c>
      <c r="G30" s="20">
        <v>5</v>
      </c>
      <c r="H30" s="14">
        <f t="shared" si="0"/>
        <v>1.25</v>
      </c>
      <c r="I30" s="19"/>
      <c r="J30" s="13"/>
      <c r="K30" s="21" t="str">
        <f t="shared" si="1"/>
        <v/>
      </c>
      <c r="L30" s="18"/>
      <c r="M30" s="19"/>
      <c r="N30" s="19" t="s">
        <v>188</v>
      </c>
      <c r="O30" s="19" t="s">
        <v>94</v>
      </c>
      <c r="P30" s="19" t="s">
        <v>183</v>
      </c>
      <c r="Q30" s="19" t="s">
        <v>63</v>
      </c>
      <c r="R30" s="34" t="s">
        <v>83</v>
      </c>
      <c r="S30" s="34"/>
      <c r="T30" s="23" t="s">
        <v>120</v>
      </c>
      <c r="U30" s="24" t="s">
        <v>121</v>
      </c>
      <c r="V30" s="23"/>
    </row>
    <row r="31" spans="1:22" x14ac:dyDescent="0.25">
      <c r="A31" s="18" t="s">
        <v>177</v>
      </c>
      <c r="B31" s="11" t="str">
        <f t="shared" si="2"/>
        <v>F10.1</v>
      </c>
      <c r="C31" s="19" t="s">
        <v>329</v>
      </c>
      <c r="D31" s="19" t="s">
        <v>62</v>
      </c>
      <c r="E31" s="19" t="s">
        <v>59</v>
      </c>
      <c r="F31" s="19" t="s">
        <v>9</v>
      </c>
      <c r="G31" s="20">
        <v>12</v>
      </c>
      <c r="H31" s="14">
        <f t="shared" si="0"/>
        <v>3</v>
      </c>
      <c r="I31" s="19"/>
      <c r="J31" s="13"/>
      <c r="K31" s="21" t="str">
        <f t="shared" si="1"/>
        <v/>
      </c>
      <c r="L31" s="18" t="s">
        <v>3</v>
      </c>
      <c r="M31" s="19"/>
      <c r="N31" s="19" t="s">
        <v>188</v>
      </c>
      <c r="O31" s="19" t="s">
        <v>94</v>
      </c>
      <c r="P31" s="19" t="s">
        <v>186</v>
      </c>
      <c r="Q31" s="19"/>
      <c r="R31" s="34" t="s">
        <v>83</v>
      </c>
      <c r="S31" s="34"/>
      <c r="T31" s="23" t="s">
        <v>205</v>
      </c>
      <c r="U31" s="24" t="str">
        <f>"+15/+50"</f>
        <v>+15/+50</v>
      </c>
      <c r="V31" s="23"/>
    </row>
    <row r="32" spans="1:22" x14ac:dyDescent="0.25">
      <c r="A32" s="18" t="s">
        <v>28</v>
      </c>
      <c r="B32" s="11" t="str">
        <f t="shared" si="2"/>
        <v>F11</v>
      </c>
      <c r="C32" s="12" t="s">
        <v>330</v>
      </c>
      <c r="D32" s="19" t="s">
        <v>8</v>
      </c>
      <c r="E32" s="19" t="s">
        <v>59</v>
      </c>
      <c r="F32" s="19" t="s">
        <v>9</v>
      </c>
      <c r="G32" s="20">
        <v>5</v>
      </c>
      <c r="H32" s="14">
        <f t="shared" si="0"/>
        <v>1.25</v>
      </c>
      <c r="I32" s="19"/>
      <c r="J32" s="13"/>
      <c r="K32" s="21" t="str">
        <f t="shared" si="1"/>
        <v/>
      </c>
      <c r="L32" s="18"/>
      <c r="M32" s="19"/>
      <c r="N32" s="19" t="s">
        <v>188</v>
      </c>
      <c r="O32" s="19" t="s">
        <v>94</v>
      </c>
      <c r="P32" s="19" t="s">
        <v>183</v>
      </c>
      <c r="Q32" s="19" t="s">
        <v>63</v>
      </c>
      <c r="R32" s="34" t="s">
        <v>83</v>
      </c>
      <c r="S32" s="34"/>
      <c r="T32" s="23" t="s">
        <v>178</v>
      </c>
      <c r="U32" s="24" t="s">
        <v>179</v>
      </c>
      <c r="V32" s="23"/>
    </row>
    <row r="33" spans="1:22" x14ac:dyDescent="0.25">
      <c r="A33" s="18" t="s">
        <v>206</v>
      </c>
      <c r="B33" s="11" t="str">
        <f t="shared" si="2"/>
        <v>F11.1</v>
      </c>
      <c r="C33" s="19" t="s">
        <v>329</v>
      </c>
      <c r="D33" s="19" t="s">
        <v>62</v>
      </c>
      <c r="E33" s="19" t="s">
        <v>59</v>
      </c>
      <c r="F33" s="19" t="s">
        <v>9</v>
      </c>
      <c r="G33" s="20">
        <v>10</v>
      </c>
      <c r="H33" s="14">
        <f t="shared" si="0"/>
        <v>2.5</v>
      </c>
      <c r="I33" s="19" t="s">
        <v>64</v>
      </c>
      <c r="J33" s="13">
        <v>8</v>
      </c>
      <c r="K33" s="21">
        <f t="shared" si="1"/>
        <v>2</v>
      </c>
      <c r="L33" s="18" t="s">
        <v>3</v>
      </c>
      <c r="M33" s="19"/>
      <c r="N33" s="19" t="s">
        <v>188</v>
      </c>
      <c r="O33" s="19" t="s">
        <v>94</v>
      </c>
      <c r="P33" s="19" t="s">
        <v>186</v>
      </c>
      <c r="Q33" s="19"/>
      <c r="R33" s="34">
        <v>20</v>
      </c>
      <c r="S33" s="34" t="s">
        <v>316</v>
      </c>
      <c r="T33" s="23" t="s">
        <v>181</v>
      </c>
      <c r="U33" s="24" t="s">
        <v>180</v>
      </c>
      <c r="V33" s="23"/>
    </row>
    <row r="34" spans="1:22" x14ac:dyDescent="0.25">
      <c r="A34" s="18" t="s">
        <v>29</v>
      </c>
      <c r="B34" s="11" t="str">
        <f t="shared" si="2"/>
        <v>F12</v>
      </c>
      <c r="C34" s="12" t="s">
        <v>330</v>
      </c>
      <c r="D34" s="19" t="s">
        <v>8</v>
      </c>
      <c r="E34" s="19" t="s">
        <v>59</v>
      </c>
      <c r="F34" s="19" t="s">
        <v>9</v>
      </c>
      <c r="G34" s="20">
        <v>5</v>
      </c>
      <c r="H34" s="14">
        <f t="shared" si="0"/>
        <v>1.25</v>
      </c>
      <c r="I34" s="19"/>
      <c r="J34" s="13"/>
      <c r="K34" s="21" t="str">
        <f t="shared" si="1"/>
        <v/>
      </c>
      <c r="L34" s="18"/>
      <c r="M34" s="19"/>
      <c r="N34" s="19" t="s">
        <v>188</v>
      </c>
      <c r="O34" s="19" t="s">
        <v>94</v>
      </c>
      <c r="P34" s="19" t="s">
        <v>183</v>
      </c>
      <c r="Q34" s="19" t="s">
        <v>63</v>
      </c>
      <c r="R34" s="34" t="s">
        <v>83</v>
      </c>
      <c r="S34" s="34"/>
      <c r="T34" s="23" t="s">
        <v>122</v>
      </c>
      <c r="U34" s="24" t="s">
        <v>123</v>
      </c>
      <c r="V34" s="23"/>
    </row>
    <row r="35" spans="1:22" x14ac:dyDescent="0.25">
      <c r="A35" s="18" t="s">
        <v>48</v>
      </c>
      <c r="B35" s="11" t="str">
        <f t="shared" si="2"/>
        <v>F12.1</v>
      </c>
      <c r="C35" s="19" t="s">
        <v>329</v>
      </c>
      <c r="D35" s="19" t="s">
        <v>62</v>
      </c>
      <c r="E35" s="19" t="s">
        <v>59</v>
      </c>
      <c r="F35" s="19" t="s">
        <v>9</v>
      </c>
      <c r="G35" s="20">
        <v>12</v>
      </c>
      <c r="H35" s="14">
        <f t="shared" si="0"/>
        <v>3</v>
      </c>
      <c r="I35" s="19"/>
      <c r="J35" s="13"/>
      <c r="K35" s="21" t="str">
        <f t="shared" si="1"/>
        <v/>
      </c>
      <c r="L35" s="18" t="s">
        <v>3</v>
      </c>
      <c r="M35" s="19"/>
      <c r="N35" s="19" t="s">
        <v>188</v>
      </c>
      <c r="O35" s="19" t="s">
        <v>94</v>
      </c>
      <c r="P35" s="19" t="s">
        <v>186</v>
      </c>
      <c r="Q35" s="19"/>
      <c r="R35" s="34" t="s">
        <v>126</v>
      </c>
      <c r="S35" s="34"/>
      <c r="T35" s="23" t="s">
        <v>124</v>
      </c>
      <c r="U35" s="24" t="s">
        <v>125</v>
      </c>
      <c r="V35" s="23"/>
    </row>
    <row r="36" spans="1:22" x14ac:dyDescent="0.25">
      <c r="A36" s="18" t="s">
        <v>30</v>
      </c>
      <c r="B36" s="11" t="str">
        <f t="shared" si="2"/>
        <v>F13</v>
      </c>
      <c r="C36" s="19" t="s">
        <v>329</v>
      </c>
      <c r="D36" s="19" t="s">
        <v>60</v>
      </c>
      <c r="E36" s="19"/>
      <c r="F36" s="19"/>
      <c r="G36" s="19"/>
      <c r="H36" s="14" t="s">
        <v>160</v>
      </c>
      <c r="I36" s="19"/>
      <c r="J36" s="13"/>
      <c r="K36" s="21" t="str">
        <f t="shared" si="1"/>
        <v/>
      </c>
      <c r="L36" s="18"/>
      <c r="M36" s="19"/>
      <c r="N36" s="19"/>
      <c r="O36" s="19" t="s">
        <v>132</v>
      </c>
      <c r="P36" s="19" t="s">
        <v>183</v>
      </c>
      <c r="Q36" s="19"/>
      <c r="R36" s="34"/>
      <c r="S36" s="34"/>
      <c r="T36" s="23" t="s">
        <v>131</v>
      </c>
      <c r="U36" s="24"/>
      <c r="V36" s="23"/>
    </row>
    <row r="37" spans="1:22" x14ac:dyDescent="0.25">
      <c r="A37" s="18" t="s">
        <v>31</v>
      </c>
      <c r="B37" s="11" t="str">
        <f t="shared" si="2"/>
        <v>F14</v>
      </c>
      <c r="C37" s="19" t="s">
        <v>329</v>
      </c>
      <c r="D37" s="19" t="s">
        <v>62</v>
      </c>
      <c r="E37" s="19" t="s">
        <v>59</v>
      </c>
      <c r="F37" s="19" t="s">
        <v>9</v>
      </c>
      <c r="G37" s="20">
        <v>8</v>
      </c>
      <c r="H37" s="14">
        <f t="shared" ref="H37:H71" si="3">IF(G37="","",0.25*G37)</f>
        <v>2</v>
      </c>
      <c r="I37" s="19" t="s">
        <v>64</v>
      </c>
      <c r="J37" s="13">
        <v>6</v>
      </c>
      <c r="K37" s="21">
        <f t="shared" si="1"/>
        <v>1.5</v>
      </c>
      <c r="L37" s="18" t="s">
        <v>3</v>
      </c>
      <c r="M37" s="19"/>
      <c r="N37" s="19" t="s">
        <v>188</v>
      </c>
      <c r="O37" s="19" t="s">
        <v>132</v>
      </c>
      <c r="P37" s="19" t="s">
        <v>186</v>
      </c>
      <c r="Q37" s="19"/>
      <c r="R37" s="34">
        <v>14</v>
      </c>
      <c r="S37" s="34" t="s">
        <v>317</v>
      </c>
      <c r="T37" s="23" t="s">
        <v>133</v>
      </c>
      <c r="U37" s="24" t="s">
        <v>149</v>
      </c>
      <c r="V37" s="23"/>
    </row>
    <row r="38" spans="1:22" x14ac:dyDescent="0.25">
      <c r="A38" s="18" t="s">
        <v>50</v>
      </c>
      <c r="B38" s="11" t="str">
        <f t="shared" si="2"/>
        <v>F14.1</v>
      </c>
      <c r="C38" s="19" t="s">
        <v>329</v>
      </c>
      <c r="D38" s="19" t="s">
        <v>62</v>
      </c>
      <c r="E38" s="19" t="s">
        <v>59</v>
      </c>
      <c r="F38" s="19" t="s">
        <v>9</v>
      </c>
      <c r="G38" s="20">
        <v>28</v>
      </c>
      <c r="H38" s="14">
        <f t="shared" si="3"/>
        <v>7</v>
      </c>
      <c r="I38" s="19" t="s">
        <v>64</v>
      </c>
      <c r="J38" s="13">
        <v>20</v>
      </c>
      <c r="K38" s="21">
        <f t="shared" si="1"/>
        <v>5</v>
      </c>
      <c r="L38" s="18" t="s">
        <v>3</v>
      </c>
      <c r="M38" s="19"/>
      <c r="N38" s="19" t="s">
        <v>188</v>
      </c>
      <c r="O38" s="19" t="s">
        <v>132</v>
      </c>
      <c r="P38" s="19" t="s">
        <v>186</v>
      </c>
      <c r="Q38" s="19"/>
      <c r="R38" s="34" t="s">
        <v>319</v>
      </c>
      <c r="S38" s="34" t="s">
        <v>318</v>
      </c>
      <c r="T38" s="23" t="s">
        <v>141</v>
      </c>
      <c r="U38" s="24" t="s">
        <v>150</v>
      </c>
      <c r="V38" s="23"/>
    </row>
    <row r="39" spans="1:22" x14ac:dyDescent="0.25">
      <c r="A39" s="18" t="s">
        <v>32</v>
      </c>
      <c r="B39" s="11" t="str">
        <f t="shared" si="2"/>
        <v>F15</v>
      </c>
      <c r="C39" s="19" t="s">
        <v>329</v>
      </c>
      <c r="D39" s="19" t="s">
        <v>62</v>
      </c>
      <c r="E39" s="19" t="s">
        <v>59</v>
      </c>
      <c r="F39" s="19" t="s">
        <v>9</v>
      </c>
      <c r="G39" s="20">
        <v>8</v>
      </c>
      <c r="H39" s="14">
        <f t="shared" si="3"/>
        <v>2</v>
      </c>
      <c r="I39" s="19" t="s">
        <v>64</v>
      </c>
      <c r="J39" s="13">
        <v>6</v>
      </c>
      <c r="K39" s="21">
        <f t="shared" si="1"/>
        <v>1.5</v>
      </c>
      <c r="L39" s="18" t="s">
        <v>3</v>
      </c>
      <c r="M39" s="19"/>
      <c r="N39" s="19" t="s">
        <v>188</v>
      </c>
      <c r="O39" s="19" t="s">
        <v>132</v>
      </c>
      <c r="P39" s="19" t="s">
        <v>186</v>
      </c>
      <c r="Q39" s="19"/>
      <c r="R39" s="34">
        <v>14</v>
      </c>
      <c r="S39" s="34" t="s">
        <v>317</v>
      </c>
      <c r="T39" s="23" t="s">
        <v>134</v>
      </c>
      <c r="U39" s="24" t="s">
        <v>151</v>
      </c>
      <c r="V39" s="23"/>
    </row>
    <row r="40" spans="1:22" x14ac:dyDescent="0.25">
      <c r="A40" s="18" t="s">
        <v>51</v>
      </c>
      <c r="B40" s="11" t="str">
        <f t="shared" si="2"/>
        <v>F15.1</v>
      </c>
      <c r="C40" s="19" t="s">
        <v>329</v>
      </c>
      <c r="D40" s="19" t="s">
        <v>62</v>
      </c>
      <c r="E40" s="19" t="s">
        <v>59</v>
      </c>
      <c r="F40" s="19" t="s">
        <v>9</v>
      </c>
      <c r="G40" s="20">
        <v>28</v>
      </c>
      <c r="H40" s="14">
        <f t="shared" si="3"/>
        <v>7</v>
      </c>
      <c r="I40" s="19" t="s">
        <v>64</v>
      </c>
      <c r="J40" s="13">
        <v>20</v>
      </c>
      <c r="K40" s="21">
        <f t="shared" si="1"/>
        <v>5</v>
      </c>
      <c r="L40" s="18" t="s">
        <v>3</v>
      </c>
      <c r="M40" s="19"/>
      <c r="N40" s="19" t="s">
        <v>188</v>
      </c>
      <c r="O40" s="19" t="s">
        <v>132</v>
      </c>
      <c r="P40" s="19" t="s">
        <v>186</v>
      </c>
      <c r="Q40" s="19"/>
      <c r="R40" s="34" t="s">
        <v>319</v>
      </c>
      <c r="S40" s="34" t="s">
        <v>318</v>
      </c>
      <c r="T40" s="23" t="s">
        <v>142</v>
      </c>
      <c r="U40" s="24" t="s">
        <v>152</v>
      </c>
      <c r="V40" s="23"/>
    </row>
    <row r="41" spans="1:22" x14ac:dyDescent="0.25">
      <c r="A41" s="18" t="s">
        <v>33</v>
      </c>
      <c r="B41" s="11" t="str">
        <f t="shared" si="2"/>
        <v>F16</v>
      </c>
      <c r="C41" s="19" t="s">
        <v>329</v>
      </c>
      <c r="D41" s="19" t="s">
        <v>62</v>
      </c>
      <c r="E41" s="19" t="s">
        <v>59</v>
      </c>
      <c r="F41" s="19" t="s">
        <v>9</v>
      </c>
      <c r="G41" s="20">
        <v>8</v>
      </c>
      <c r="H41" s="14">
        <f t="shared" si="3"/>
        <v>2</v>
      </c>
      <c r="I41" s="19" t="s">
        <v>64</v>
      </c>
      <c r="J41" s="13">
        <v>6</v>
      </c>
      <c r="K41" s="21">
        <f t="shared" si="1"/>
        <v>1.5</v>
      </c>
      <c r="L41" s="18" t="s">
        <v>3</v>
      </c>
      <c r="M41" s="19"/>
      <c r="N41" s="19" t="s">
        <v>188</v>
      </c>
      <c r="O41" s="19" t="s">
        <v>132</v>
      </c>
      <c r="P41" s="19" t="s">
        <v>186</v>
      </c>
      <c r="Q41" s="19"/>
      <c r="R41" s="34">
        <v>14</v>
      </c>
      <c r="S41" s="34" t="s">
        <v>317</v>
      </c>
      <c r="T41" s="23" t="s">
        <v>135</v>
      </c>
      <c r="U41" s="24" t="s">
        <v>153</v>
      </c>
      <c r="V41" s="23"/>
    </row>
    <row r="42" spans="1:22" x14ac:dyDescent="0.25">
      <c r="A42" s="18" t="s">
        <v>52</v>
      </c>
      <c r="B42" s="11" t="str">
        <f t="shared" si="2"/>
        <v>F16.1</v>
      </c>
      <c r="C42" s="19" t="s">
        <v>329</v>
      </c>
      <c r="D42" s="19" t="s">
        <v>62</v>
      </c>
      <c r="E42" s="19" t="s">
        <v>59</v>
      </c>
      <c r="F42" s="19" t="s">
        <v>9</v>
      </c>
      <c r="G42" s="20">
        <v>28</v>
      </c>
      <c r="H42" s="14">
        <f t="shared" si="3"/>
        <v>7</v>
      </c>
      <c r="I42" s="19" t="s">
        <v>64</v>
      </c>
      <c r="J42" s="13">
        <v>20</v>
      </c>
      <c r="K42" s="21">
        <f t="shared" si="1"/>
        <v>5</v>
      </c>
      <c r="L42" s="18" t="s">
        <v>3</v>
      </c>
      <c r="M42" s="19"/>
      <c r="N42" s="19" t="s">
        <v>188</v>
      </c>
      <c r="O42" s="19" t="s">
        <v>132</v>
      </c>
      <c r="P42" s="19" t="s">
        <v>186</v>
      </c>
      <c r="Q42" s="19"/>
      <c r="R42" s="34" t="s">
        <v>319</v>
      </c>
      <c r="S42" s="34" t="s">
        <v>318</v>
      </c>
      <c r="T42" s="23" t="s">
        <v>143</v>
      </c>
      <c r="U42" s="24">
        <v>1</v>
      </c>
      <c r="V42" s="23"/>
    </row>
    <row r="43" spans="1:22" x14ac:dyDescent="0.25">
      <c r="A43" s="18" t="s">
        <v>34</v>
      </c>
      <c r="B43" s="11" t="str">
        <f t="shared" si="2"/>
        <v>F17</v>
      </c>
      <c r="C43" s="19" t="s">
        <v>329</v>
      </c>
      <c r="D43" s="19" t="s">
        <v>62</v>
      </c>
      <c r="E43" s="19" t="s">
        <v>59</v>
      </c>
      <c r="F43" s="19" t="s">
        <v>9</v>
      </c>
      <c r="G43" s="20">
        <v>8</v>
      </c>
      <c r="H43" s="14">
        <f t="shared" si="3"/>
        <v>2</v>
      </c>
      <c r="I43" s="19" t="s">
        <v>64</v>
      </c>
      <c r="J43" s="13">
        <v>6</v>
      </c>
      <c r="K43" s="21">
        <f t="shared" si="1"/>
        <v>1.5</v>
      </c>
      <c r="L43" s="18" t="s">
        <v>3</v>
      </c>
      <c r="M43" s="19"/>
      <c r="N43" s="19" t="s">
        <v>188</v>
      </c>
      <c r="O43" s="19" t="s">
        <v>132</v>
      </c>
      <c r="P43" s="19" t="s">
        <v>186</v>
      </c>
      <c r="Q43" s="19"/>
      <c r="R43" s="34">
        <v>14</v>
      </c>
      <c r="S43" s="34" t="s">
        <v>317</v>
      </c>
      <c r="T43" s="23" t="s">
        <v>136</v>
      </c>
      <c r="U43" s="24" t="s">
        <v>154</v>
      </c>
      <c r="V43" s="23"/>
    </row>
    <row r="44" spans="1:22" x14ac:dyDescent="0.25">
      <c r="A44" s="18" t="s">
        <v>53</v>
      </c>
      <c r="B44" s="11" t="str">
        <f t="shared" si="2"/>
        <v>F17.1</v>
      </c>
      <c r="C44" s="19" t="s">
        <v>329</v>
      </c>
      <c r="D44" s="19" t="s">
        <v>62</v>
      </c>
      <c r="E44" s="19" t="s">
        <v>59</v>
      </c>
      <c r="F44" s="19" t="s">
        <v>9</v>
      </c>
      <c r="G44" s="20">
        <v>28</v>
      </c>
      <c r="H44" s="14">
        <f t="shared" si="3"/>
        <v>7</v>
      </c>
      <c r="I44" s="19" t="s">
        <v>64</v>
      </c>
      <c r="J44" s="13">
        <v>20</v>
      </c>
      <c r="K44" s="21">
        <f t="shared" si="1"/>
        <v>5</v>
      </c>
      <c r="L44" s="18" t="s">
        <v>3</v>
      </c>
      <c r="M44" s="19"/>
      <c r="N44" s="19" t="s">
        <v>188</v>
      </c>
      <c r="O44" s="19" t="s">
        <v>132</v>
      </c>
      <c r="P44" s="19" t="s">
        <v>186</v>
      </c>
      <c r="Q44" s="19"/>
      <c r="R44" s="34" t="s">
        <v>319</v>
      </c>
      <c r="S44" s="34" t="s">
        <v>318</v>
      </c>
      <c r="T44" s="23" t="s">
        <v>144</v>
      </c>
      <c r="U44" s="24">
        <v>2</v>
      </c>
      <c r="V44" s="23"/>
    </row>
    <row r="45" spans="1:22" x14ac:dyDescent="0.25">
      <c r="A45" s="18" t="s">
        <v>35</v>
      </c>
      <c r="B45" s="11" t="str">
        <f t="shared" si="2"/>
        <v>F18</v>
      </c>
      <c r="C45" s="19" t="s">
        <v>329</v>
      </c>
      <c r="D45" s="19" t="s">
        <v>62</v>
      </c>
      <c r="E45" s="19" t="s">
        <v>59</v>
      </c>
      <c r="F45" s="19" t="s">
        <v>9</v>
      </c>
      <c r="G45" s="20">
        <v>8</v>
      </c>
      <c r="H45" s="14">
        <f t="shared" si="3"/>
        <v>2</v>
      </c>
      <c r="I45" s="19" t="s">
        <v>64</v>
      </c>
      <c r="J45" s="13">
        <v>6</v>
      </c>
      <c r="K45" s="21">
        <f t="shared" si="1"/>
        <v>1.5</v>
      </c>
      <c r="L45" s="18" t="s">
        <v>3</v>
      </c>
      <c r="M45" s="19"/>
      <c r="N45" s="19" t="s">
        <v>188</v>
      </c>
      <c r="O45" s="19" t="s">
        <v>132</v>
      </c>
      <c r="P45" s="19" t="s">
        <v>186</v>
      </c>
      <c r="Q45" s="19"/>
      <c r="R45" s="34">
        <v>14</v>
      </c>
      <c r="S45" s="34" t="s">
        <v>317</v>
      </c>
      <c r="T45" s="23" t="s">
        <v>137</v>
      </c>
      <c r="U45" s="24" t="s">
        <v>155</v>
      </c>
      <c r="V45" s="23"/>
    </row>
    <row r="46" spans="1:22" ht="30" x14ac:dyDescent="0.25">
      <c r="A46" s="18" t="s">
        <v>54</v>
      </c>
      <c r="B46" s="11" t="str">
        <f t="shared" si="2"/>
        <v>F18.1</v>
      </c>
      <c r="C46" s="19" t="s">
        <v>329</v>
      </c>
      <c r="D46" s="19" t="s">
        <v>62</v>
      </c>
      <c r="E46" s="19" t="s">
        <v>59</v>
      </c>
      <c r="F46" s="19" t="s">
        <v>9</v>
      </c>
      <c r="G46" s="20">
        <v>28</v>
      </c>
      <c r="H46" s="14">
        <f t="shared" si="3"/>
        <v>7</v>
      </c>
      <c r="I46" s="19" t="s">
        <v>64</v>
      </c>
      <c r="J46" s="13">
        <v>20</v>
      </c>
      <c r="K46" s="21">
        <f t="shared" si="1"/>
        <v>5</v>
      </c>
      <c r="L46" s="18" t="s">
        <v>3</v>
      </c>
      <c r="M46" s="19"/>
      <c r="N46" s="19" t="s">
        <v>188</v>
      </c>
      <c r="O46" s="19" t="s">
        <v>132</v>
      </c>
      <c r="P46" s="19" t="s">
        <v>186</v>
      </c>
      <c r="Q46" s="19"/>
      <c r="R46" s="35" t="s">
        <v>336</v>
      </c>
      <c r="S46" s="35" t="s">
        <v>337</v>
      </c>
      <c r="T46" s="23" t="s">
        <v>145</v>
      </c>
      <c r="U46" s="24">
        <v>1103</v>
      </c>
      <c r="V46" s="23"/>
    </row>
    <row r="47" spans="1:22" x14ac:dyDescent="0.25">
      <c r="A47" s="18" t="s">
        <v>36</v>
      </c>
      <c r="B47" s="11" t="str">
        <f t="shared" si="2"/>
        <v>F19</v>
      </c>
      <c r="C47" s="19" t="s">
        <v>329</v>
      </c>
      <c r="D47" s="19" t="s">
        <v>62</v>
      </c>
      <c r="E47" s="19" t="s">
        <v>59</v>
      </c>
      <c r="F47" s="19" t="s">
        <v>9</v>
      </c>
      <c r="G47" s="20">
        <v>8</v>
      </c>
      <c r="H47" s="14">
        <f t="shared" si="3"/>
        <v>2</v>
      </c>
      <c r="I47" s="19" t="s">
        <v>64</v>
      </c>
      <c r="J47" s="13">
        <v>6</v>
      </c>
      <c r="K47" s="21">
        <f t="shared" si="1"/>
        <v>1.5</v>
      </c>
      <c r="L47" s="18" t="s">
        <v>3</v>
      </c>
      <c r="M47" s="19"/>
      <c r="N47" s="19" t="s">
        <v>188</v>
      </c>
      <c r="O47" s="19" t="s">
        <v>132</v>
      </c>
      <c r="P47" s="19" t="s">
        <v>186</v>
      </c>
      <c r="Q47" s="19"/>
      <c r="R47" s="34">
        <v>14</v>
      </c>
      <c r="S47" s="34" t="s">
        <v>317</v>
      </c>
      <c r="T47" s="23" t="s">
        <v>138</v>
      </c>
      <c r="U47" s="24" t="s">
        <v>156</v>
      </c>
      <c r="V47" s="23"/>
    </row>
    <row r="48" spans="1:22" x14ac:dyDescent="0.25">
      <c r="A48" s="18" t="s">
        <v>55</v>
      </c>
      <c r="B48" s="11" t="str">
        <f t="shared" si="2"/>
        <v>F19.1</v>
      </c>
      <c r="C48" s="19" t="s">
        <v>329</v>
      </c>
      <c r="D48" s="19" t="s">
        <v>62</v>
      </c>
      <c r="E48" s="19" t="s">
        <v>59</v>
      </c>
      <c r="F48" s="19" t="s">
        <v>9</v>
      </c>
      <c r="G48" s="20">
        <v>28</v>
      </c>
      <c r="H48" s="14">
        <f t="shared" si="3"/>
        <v>7</v>
      </c>
      <c r="I48" s="19" t="s">
        <v>64</v>
      </c>
      <c r="J48" s="13">
        <v>20</v>
      </c>
      <c r="K48" s="21">
        <f t="shared" si="1"/>
        <v>5</v>
      </c>
      <c r="L48" s="18" t="s">
        <v>3</v>
      </c>
      <c r="M48" s="19"/>
      <c r="N48" s="19" t="s">
        <v>188</v>
      </c>
      <c r="O48" s="19" t="s">
        <v>132</v>
      </c>
      <c r="P48" s="19" t="s">
        <v>186</v>
      </c>
      <c r="Q48" s="19"/>
      <c r="R48" s="34" t="s">
        <v>319</v>
      </c>
      <c r="S48" s="34" t="s">
        <v>318</v>
      </c>
      <c r="T48" s="23" t="s">
        <v>146</v>
      </c>
      <c r="U48" s="24">
        <v>456</v>
      </c>
      <c r="V48" s="23"/>
    </row>
    <row r="49" spans="1:22" x14ac:dyDescent="0.25">
      <c r="A49" s="18" t="s">
        <v>37</v>
      </c>
      <c r="B49" s="11" t="str">
        <f t="shared" si="2"/>
        <v>F20</v>
      </c>
      <c r="C49" s="19" t="s">
        <v>329</v>
      </c>
      <c r="D49" s="19" t="s">
        <v>62</v>
      </c>
      <c r="E49" s="19" t="s">
        <v>59</v>
      </c>
      <c r="F49" s="19" t="s">
        <v>9</v>
      </c>
      <c r="G49" s="20">
        <v>8</v>
      </c>
      <c r="H49" s="14">
        <f t="shared" si="3"/>
        <v>2</v>
      </c>
      <c r="I49" s="19" t="s">
        <v>64</v>
      </c>
      <c r="J49" s="13">
        <v>6</v>
      </c>
      <c r="K49" s="21">
        <f t="shared" si="1"/>
        <v>1.5</v>
      </c>
      <c r="L49" s="18" t="s">
        <v>3</v>
      </c>
      <c r="M49" s="19"/>
      <c r="N49" s="19" t="s">
        <v>188</v>
      </c>
      <c r="O49" s="19" t="s">
        <v>132</v>
      </c>
      <c r="P49" s="19" t="s">
        <v>186</v>
      </c>
      <c r="Q49" s="19"/>
      <c r="R49" s="34">
        <v>14</v>
      </c>
      <c r="S49" s="34" t="s">
        <v>317</v>
      </c>
      <c r="T49" s="23" t="s">
        <v>139</v>
      </c>
      <c r="U49" s="24" t="s">
        <v>157</v>
      </c>
      <c r="V49" s="23"/>
    </row>
    <row r="50" spans="1:22" x14ac:dyDescent="0.25">
      <c r="A50" s="18" t="s">
        <v>19</v>
      </c>
      <c r="B50" s="11" t="str">
        <f t="shared" si="2"/>
        <v>F20.1</v>
      </c>
      <c r="C50" s="19" t="s">
        <v>329</v>
      </c>
      <c r="D50" s="19" t="s">
        <v>62</v>
      </c>
      <c r="E50" s="19" t="s">
        <v>59</v>
      </c>
      <c r="F50" s="19" t="s">
        <v>9</v>
      </c>
      <c r="G50" s="20">
        <v>28</v>
      </c>
      <c r="H50" s="14">
        <f t="shared" si="3"/>
        <v>7</v>
      </c>
      <c r="I50" s="19" t="s">
        <v>64</v>
      </c>
      <c r="J50" s="13">
        <v>20</v>
      </c>
      <c r="K50" s="21">
        <f t="shared" si="1"/>
        <v>5</v>
      </c>
      <c r="L50" s="18" t="s">
        <v>3</v>
      </c>
      <c r="M50" s="19"/>
      <c r="N50" s="19" t="s">
        <v>188</v>
      </c>
      <c r="O50" s="19" t="s">
        <v>132</v>
      </c>
      <c r="P50" s="19" t="s">
        <v>186</v>
      </c>
      <c r="Q50" s="19"/>
      <c r="R50" s="34" t="s">
        <v>319</v>
      </c>
      <c r="S50" s="34" t="s">
        <v>318</v>
      </c>
      <c r="T50" s="23" t="s">
        <v>147</v>
      </c>
      <c r="U50" s="24">
        <v>789</v>
      </c>
      <c r="V50" s="23"/>
    </row>
    <row r="51" spans="1:22" x14ac:dyDescent="0.25">
      <c r="A51" s="18" t="s">
        <v>38</v>
      </c>
      <c r="B51" s="11" t="str">
        <f t="shared" si="2"/>
        <v>F21</v>
      </c>
      <c r="C51" s="19" t="s">
        <v>329</v>
      </c>
      <c r="D51" s="19" t="s">
        <v>62</v>
      </c>
      <c r="E51" s="19" t="s">
        <v>59</v>
      </c>
      <c r="F51" s="19" t="s">
        <v>9</v>
      </c>
      <c r="G51" s="20">
        <v>8</v>
      </c>
      <c r="H51" s="14">
        <f t="shared" si="3"/>
        <v>2</v>
      </c>
      <c r="I51" s="19" t="s">
        <v>64</v>
      </c>
      <c r="J51" s="13">
        <v>6</v>
      </c>
      <c r="K51" s="21">
        <f t="shared" si="1"/>
        <v>1.5</v>
      </c>
      <c r="L51" s="18" t="s">
        <v>3</v>
      </c>
      <c r="M51" s="19"/>
      <c r="N51" s="19" t="s">
        <v>188</v>
      </c>
      <c r="O51" s="19" t="s">
        <v>132</v>
      </c>
      <c r="P51" s="19" t="s">
        <v>186</v>
      </c>
      <c r="Q51" s="19"/>
      <c r="R51" s="34">
        <v>14</v>
      </c>
      <c r="S51" s="34" t="s">
        <v>317</v>
      </c>
      <c r="T51" s="23" t="s">
        <v>140</v>
      </c>
      <c r="U51" s="24" t="s">
        <v>332</v>
      </c>
      <c r="V51" s="23"/>
    </row>
    <row r="52" spans="1:22" x14ac:dyDescent="0.25">
      <c r="A52" s="18" t="s">
        <v>57</v>
      </c>
      <c r="B52" s="11" t="str">
        <f t="shared" si="2"/>
        <v>F21.1</v>
      </c>
      <c r="C52" s="19" t="s">
        <v>329</v>
      </c>
      <c r="D52" s="19" t="s">
        <v>62</v>
      </c>
      <c r="E52" s="19" t="s">
        <v>59</v>
      </c>
      <c r="F52" s="19" t="s">
        <v>9</v>
      </c>
      <c r="G52" s="20">
        <v>28</v>
      </c>
      <c r="H52" s="14">
        <f t="shared" si="3"/>
        <v>7</v>
      </c>
      <c r="I52" s="19" t="s">
        <v>64</v>
      </c>
      <c r="J52" s="13">
        <v>20</v>
      </c>
      <c r="K52" s="21">
        <f t="shared" si="1"/>
        <v>5</v>
      </c>
      <c r="L52" s="18" t="s">
        <v>3</v>
      </c>
      <c r="M52" s="19"/>
      <c r="N52" s="19" t="s">
        <v>188</v>
      </c>
      <c r="O52" s="19" t="s">
        <v>132</v>
      </c>
      <c r="P52" s="19" t="s">
        <v>186</v>
      </c>
      <c r="Q52" s="19"/>
      <c r="R52" s="34" t="s">
        <v>319</v>
      </c>
      <c r="S52" s="34" t="s">
        <v>318</v>
      </c>
      <c r="T52" s="23" t="s">
        <v>148</v>
      </c>
      <c r="U52" s="24" t="s">
        <v>333</v>
      </c>
      <c r="V52" s="23"/>
    </row>
    <row r="53" spans="1:22" x14ac:dyDescent="0.25">
      <c r="A53" s="18" t="s">
        <v>128</v>
      </c>
      <c r="B53" s="11" t="str">
        <f t="shared" si="2"/>
        <v>F22</v>
      </c>
      <c r="C53" s="19" t="s">
        <v>330</v>
      </c>
      <c r="D53" s="19" t="s">
        <v>8</v>
      </c>
      <c r="E53" s="19" t="s">
        <v>59</v>
      </c>
      <c r="F53" s="19" t="s">
        <v>9</v>
      </c>
      <c r="G53" s="20">
        <v>6</v>
      </c>
      <c r="H53" s="14">
        <f t="shared" si="3"/>
        <v>1.5</v>
      </c>
      <c r="I53" s="19"/>
      <c r="J53" s="13"/>
      <c r="K53" s="21" t="str">
        <f t="shared" si="1"/>
        <v/>
      </c>
      <c r="L53" s="18"/>
      <c r="M53" s="33" t="s">
        <v>4</v>
      </c>
      <c r="N53" s="19" t="s">
        <v>188</v>
      </c>
      <c r="O53" s="19" t="s">
        <v>132</v>
      </c>
      <c r="P53" s="19" t="s">
        <v>186</v>
      </c>
      <c r="Q53" s="19"/>
      <c r="R53" s="34" t="s">
        <v>83</v>
      </c>
      <c r="S53" s="34"/>
      <c r="T53" s="23" t="s">
        <v>207</v>
      </c>
      <c r="U53" s="24" t="s">
        <v>208</v>
      </c>
      <c r="V53" s="23"/>
    </row>
    <row r="54" spans="1:22" x14ac:dyDescent="0.25">
      <c r="A54" s="18" t="s">
        <v>129</v>
      </c>
      <c r="B54" s="11" t="str">
        <f t="shared" si="2"/>
        <v>F22.1</v>
      </c>
      <c r="C54" s="19" t="s">
        <v>330</v>
      </c>
      <c r="D54" s="19" t="s">
        <v>8</v>
      </c>
      <c r="E54" s="19" t="s">
        <v>59</v>
      </c>
      <c r="F54" s="19" t="s">
        <v>9</v>
      </c>
      <c r="G54" s="20">
        <v>6</v>
      </c>
      <c r="H54" s="14">
        <f t="shared" si="3"/>
        <v>1.5</v>
      </c>
      <c r="I54" s="19"/>
      <c r="J54" s="13"/>
      <c r="K54" s="21" t="str">
        <f t="shared" si="1"/>
        <v/>
      </c>
      <c r="L54" s="18"/>
      <c r="M54" s="33" t="s">
        <v>4</v>
      </c>
      <c r="N54" s="19" t="s">
        <v>188</v>
      </c>
      <c r="O54" s="19" t="s">
        <v>132</v>
      </c>
      <c r="P54" s="19" t="s">
        <v>186</v>
      </c>
      <c r="Q54" s="19"/>
      <c r="R54" s="34" t="s">
        <v>83</v>
      </c>
      <c r="S54" s="34"/>
      <c r="T54" s="23" t="s">
        <v>209</v>
      </c>
      <c r="U54" s="24" t="s">
        <v>284</v>
      </c>
      <c r="V54" s="23"/>
    </row>
    <row r="55" spans="1:22" x14ac:dyDescent="0.25">
      <c r="A55" s="18" t="s">
        <v>130</v>
      </c>
      <c r="B55" s="11" t="str">
        <f t="shared" si="2"/>
        <v>F22.2</v>
      </c>
      <c r="C55" s="19" t="s">
        <v>329</v>
      </c>
      <c r="D55" s="19" t="s">
        <v>8</v>
      </c>
      <c r="E55" s="19" t="s">
        <v>59</v>
      </c>
      <c r="F55" s="19" t="s">
        <v>9</v>
      </c>
      <c r="G55" s="20">
        <v>8</v>
      </c>
      <c r="H55" s="14">
        <f t="shared" si="3"/>
        <v>2</v>
      </c>
      <c r="I55" s="19" t="s">
        <v>64</v>
      </c>
      <c r="J55" s="13">
        <v>5</v>
      </c>
      <c r="K55" s="21">
        <f t="shared" si="1"/>
        <v>1.25</v>
      </c>
      <c r="L55" s="18"/>
      <c r="M55" s="33"/>
      <c r="N55" s="19" t="s">
        <v>214</v>
      </c>
      <c r="O55" s="19" t="s">
        <v>132</v>
      </c>
      <c r="P55" s="19" t="s">
        <v>215</v>
      </c>
      <c r="Q55" s="19"/>
      <c r="R55" s="34" t="s">
        <v>321</v>
      </c>
      <c r="S55" s="34" t="s">
        <v>320</v>
      </c>
      <c r="T55" s="23" t="s">
        <v>134</v>
      </c>
      <c r="U55" s="24" t="s">
        <v>151</v>
      </c>
      <c r="V55" s="23"/>
    </row>
    <row r="56" spans="1:22" x14ac:dyDescent="0.25">
      <c r="A56" s="18" t="s">
        <v>170</v>
      </c>
      <c r="B56" s="11" t="str">
        <f t="shared" si="2"/>
        <v>F22.3</v>
      </c>
      <c r="C56" s="19" t="s">
        <v>329</v>
      </c>
      <c r="D56" s="19" t="s">
        <v>8</v>
      </c>
      <c r="E56" s="19" t="s">
        <v>59</v>
      </c>
      <c r="F56" s="19" t="s">
        <v>9</v>
      </c>
      <c r="G56" s="20">
        <v>8</v>
      </c>
      <c r="H56" s="14">
        <f t="shared" si="3"/>
        <v>2</v>
      </c>
      <c r="I56" s="19" t="s">
        <v>64</v>
      </c>
      <c r="J56" s="13">
        <v>5</v>
      </c>
      <c r="K56" s="21">
        <f t="shared" si="1"/>
        <v>1.25</v>
      </c>
      <c r="L56" s="18"/>
      <c r="M56" s="33"/>
      <c r="N56" s="19" t="s">
        <v>214</v>
      </c>
      <c r="O56" s="19" t="s">
        <v>132</v>
      </c>
      <c r="P56" s="19" t="s">
        <v>215</v>
      </c>
      <c r="Q56" s="19"/>
      <c r="R56" s="34" t="s">
        <v>321</v>
      </c>
      <c r="S56" s="34" t="s">
        <v>320</v>
      </c>
      <c r="T56" s="23" t="s">
        <v>135</v>
      </c>
      <c r="U56" s="24" t="s">
        <v>153</v>
      </c>
      <c r="V56" s="23"/>
    </row>
    <row r="57" spans="1:22" x14ac:dyDescent="0.25">
      <c r="A57" s="18" t="s">
        <v>210</v>
      </c>
      <c r="B57" s="11" t="str">
        <f t="shared" si="2"/>
        <v>F22.4</v>
      </c>
      <c r="C57" s="19" t="s">
        <v>329</v>
      </c>
      <c r="D57" s="19" t="s">
        <v>8</v>
      </c>
      <c r="E57" s="19" t="s">
        <v>59</v>
      </c>
      <c r="F57" s="19" t="s">
        <v>9</v>
      </c>
      <c r="G57" s="20">
        <v>8</v>
      </c>
      <c r="H57" s="14">
        <f t="shared" si="3"/>
        <v>2</v>
      </c>
      <c r="I57" s="19" t="s">
        <v>64</v>
      </c>
      <c r="J57" s="13">
        <v>5</v>
      </c>
      <c r="K57" s="21">
        <f t="shared" si="1"/>
        <v>1.25</v>
      </c>
      <c r="L57" s="18"/>
      <c r="M57" s="33"/>
      <c r="N57" s="19" t="s">
        <v>214</v>
      </c>
      <c r="O57" s="19" t="s">
        <v>132</v>
      </c>
      <c r="P57" s="19" t="s">
        <v>215</v>
      </c>
      <c r="Q57" s="19"/>
      <c r="R57" s="34" t="s">
        <v>321</v>
      </c>
      <c r="S57" s="34" t="s">
        <v>320</v>
      </c>
      <c r="T57" s="23" t="s">
        <v>136</v>
      </c>
      <c r="U57" s="24" t="s">
        <v>154</v>
      </c>
      <c r="V57" s="23"/>
    </row>
    <row r="58" spans="1:22" x14ac:dyDescent="0.25">
      <c r="A58" s="18" t="s">
        <v>211</v>
      </c>
      <c r="B58" s="11" t="str">
        <f t="shared" si="2"/>
        <v>F22.5</v>
      </c>
      <c r="C58" s="19" t="s">
        <v>329</v>
      </c>
      <c r="D58" s="19" t="s">
        <v>8</v>
      </c>
      <c r="E58" s="19" t="s">
        <v>59</v>
      </c>
      <c r="F58" s="19" t="s">
        <v>9</v>
      </c>
      <c r="G58" s="20">
        <v>8</v>
      </c>
      <c r="H58" s="14">
        <f t="shared" si="3"/>
        <v>2</v>
      </c>
      <c r="I58" s="19" t="s">
        <v>64</v>
      </c>
      <c r="J58" s="13">
        <v>5</v>
      </c>
      <c r="K58" s="21">
        <f t="shared" si="1"/>
        <v>1.25</v>
      </c>
      <c r="L58" s="18"/>
      <c r="M58" s="33"/>
      <c r="N58" s="19" t="s">
        <v>214</v>
      </c>
      <c r="O58" s="19" t="s">
        <v>132</v>
      </c>
      <c r="P58" s="19" t="s">
        <v>215</v>
      </c>
      <c r="Q58" s="19"/>
      <c r="R58" s="34" t="s">
        <v>321</v>
      </c>
      <c r="S58" s="34" t="s">
        <v>320</v>
      </c>
      <c r="T58" s="23" t="s">
        <v>137</v>
      </c>
      <c r="U58" s="24" t="s">
        <v>155</v>
      </c>
      <c r="V58" s="23"/>
    </row>
    <row r="59" spans="1:22" x14ac:dyDescent="0.25">
      <c r="A59" s="18" t="s">
        <v>212</v>
      </c>
      <c r="B59" s="11" t="str">
        <f t="shared" si="2"/>
        <v>F22.6</v>
      </c>
      <c r="C59" s="19" t="s">
        <v>329</v>
      </c>
      <c r="D59" s="19" t="s">
        <v>8</v>
      </c>
      <c r="E59" s="19" t="s">
        <v>59</v>
      </c>
      <c r="F59" s="19" t="s">
        <v>9</v>
      </c>
      <c r="G59" s="20">
        <v>8</v>
      </c>
      <c r="H59" s="14">
        <f t="shared" si="3"/>
        <v>2</v>
      </c>
      <c r="I59" s="19" t="s">
        <v>64</v>
      </c>
      <c r="J59" s="13">
        <v>5</v>
      </c>
      <c r="K59" s="21">
        <f t="shared" si="1"/>
        <v>1.25</v>
      </c>
      <c r="L59" s="18"/>
      <c r="M59" s="33"/>
      <c r="N59" s="19" t="s">
        <v>214</v>
      </c>
      <c r="O59" s="19" t="s">
        <v>132</v>
      </c>
      <c r="P59" s="19" t="s">
        <v>215</v>
      </c>
      <c r="Q59" s="19"/>
      <c r="R59" s="34" t="s">
        <v>321</v>
      </c>
      <c r="S59" s="34" t="s">
        <v>320</v>
      </c>
      <c r="T59" s="23" t="s">
        <v>138</v>
      </c>
      <c r="U59" s="24" t="s">
        <v>156</v>
      </c>
      <c r="V59" s="23"/>
    </row>
    <row r="60" spans="1:22" x14ac:dyDescent="0.25">
      <c r="A60" s="18" t="s">
        <v>213</v>
      </c>
      <c r="B60" s="11" t="str">
        <f t="shared" si="2"/>
        <v>F22.7</v>
      </c>
      <c r="C60" s="19" t="s">
        <v>329</v>
      </c>
      <c r="D60" s="19" t="s">
        <v>8</v>
      </c>
      <c r="E60" s="19" t="s">
        <v>59</v>
      </c>
      <c r="F60" s="19" t="s">
        <v>9</v>
      </c>
      <c r="G60" s="20">
        <v>8</v>
      </c>
      <c r="H60" s="14">
        <f t="shared" si="3"/>
        <v>2</v>
      </c>
      <c r="I60" s="19" t="s">
        <v>64</v>
      </c>
      <c r="J60" s="13">
        <v>5</v>
      </c>
      <c r="K60" s="21">
        <f t="shared" si="1"/>
        <v>1.25</v>
      </c>
      <c r="L60" s="18"/>
      <c r="M60" s="33"/>
      <c r="N60" s="19" t="s">
        <v>214</v>
      </c>
      <c r="O60" s="19" t="s">
        <v>132</v>
      </c>
      <c r="P60" s="19" t="s">
        <v>215</v>
      </c>
      <c r="Q60" s="19"/>
      <c r="R60" s="34" t="s">
        <v>321</v>
      </c>
      <c r="S60" s="34" t="s">
        <v>320</v>
      </c>
      <c r="T60" s="23" t="s">
        <v>139</v>
      </c>
      <c r="U60" s="24" t="s">
        <v>157</v>
      </c>
      <c r="V60" s="23"/>
    </row>
    <row r="61" spans="1:22" x14ac:dyDescent="0.25">
      <c r="A61" s="18" t="s">
        <v>338</v>
      </c>
      <c r="B61" s="41" t="str">
        <f>IF(OR(MID(A61,3,1)=".",(MID(A61,3,1)="")),CONCATENATE("F0",MID(A61,2,100)),A61)</f>
        <v>F22.8</v>
      </c>
      <c r="C61" s="19" t="s">
        <v>329</v>
      </c>
      <c r="D61" s="19" t="s">
        <v>8</v>
      </c>
      <c r="E61" s="19" t="s">
        <v>59</v>
      </c>
      <c r="F61" s="19" t="s">
        <v>9</v>
      </c>
      <c r="G61" s="20">
        <v>8</v>
      </c>
      <c r="H61" s="14">
        <f t="shared" ref="H61" si="4">IF(G61="","",0.25*G61)</f>
        <v>2</v>
      </c>
      <c r="I61" s="19" t="s">
        <v>64</v>
      </c>
      <c r="J61" s="13">
        <v>5</v>
      </c>
      <c r="K61" s="21">
        <f t="shared" ref="K61" si="5">IF(J61="","",0.25*J61)</f>
        <v>1.25</v>
      </c>
      <c r="L61" s="18"/>
      <c r="M61" s="33"/>
      <c r="N61" s="19" t="s">
        <v>214</v>
      </c>
      <c r="O61" s="19" t="s">
        <v>132</v>
      </c>
      <c r="P61" s="19" t="s">
        <v>215</v>
      </c>
      <c r="Q61" s="19"/>
      <c r="R61" s="34" t="s">
        <v>321</v>
      </c>
      <c r="S61" s="34" t="s">
        <v>320</v>
      </c>
      <c r="T61" s="23" t="s">
        <v>140</v>
      </c>
      <c r="U61" s="24" t="s">
        <v>340</v>
      </c>
      <c r="V61" s="23"/>
    </row>
    <row r="62" spans="1:22" x14ac:dyDescent="0.25">
      <c r="A62" s="18" t="s">
        <v>219</v>
      </c>
      <c r="B62" s="11" t="str">
        <f t="shared" si="2"/>
        <v>F23-F37</v>
      </c>
      <c r="C62" s="19" t="s">
        <v>329</v>
      </c>
      <c r="D62" s="19" t="s">
        <v>62</v>
      </c>
      <c r="E62" s="19" t="s">
        <v>59</v>
      </c>
      <c r="F62" s="19" t="s">
        <v>9</v>
      </c>
      <c r="G62" s="20">
        <v>7</v>
      </c>
      <c r="H62" s="14">
        <f t="shared" si="3"/>
        <v>1.75</v>
      </c>
      <c r="I62" s="19" t="s">
        <v>64</v>
      </c>
      <c r="J62" s="13">
        <v>6</v>
      </c>
      <c r="K62" s="21">
        <f t="shared" si="1"/>
        <v>1.5</v>
      </c>
      <c r="L62" s="18"/>
      <c r="M62" s="33"/>
      <c r="N62" s="19" t="s">
        <v>188</v>
      </c>
      <c r="O62" s="19" t="s">
        <v>132</v>
      </c>
      <c r="P62" s="19" t="s">
        <v>186</v>
      </c>
      <c r="Q62" s="19"/>
      <c r="R62" s="34">
        <v>5</v>
      </c>
      <c r="S62" s="34" t="s">
        <v>322</v>
      </c>
      <c r="T62" s="23" t="s">
        <v>216</v>
      </c>
      <c r="U62" s="24">
        <v>1</v>
      </c>
      <c r="V62" s="23"/>
    </row>
    <row r="63" spans="1:22" x14ac:dyDescent="0.25">
      <c r="A63" s="18" t="s">
        <v>220</v>
      </c>
      <c r="B63" s="11" t="str">
        <f t="shared" si="2"/>
        <v>F23.1-F37.1</v>
      </c>
      <c r="C63" s="19" t="s">
        <v>329</v>
      </c>
      <c r="D63" s="19" t="s">
        <v>62</v>
      </c>
      <c r="E63" s="19" t="s">
        <v>59</v>
      </c>
      <c r="F63" s="19" t="s">
        <v>9</v>
      </c>
      <c r="G63" s="20">
        <v>7</v>
      </c>
      <c r="H63" s="14">
        <f t="shared" si="3"/>
        <v>1.75</v>
      </c>
      <c r="I63" s="19" t="s">
        <v>64</v>
      </c>
      <c r="J63" s="13">
        <v>6</v>
      </c>
      <c r="K63" s="21">
        <f t="shared" si="1"/>
        <v>1.5</v>
      </c>
      <c r="L63" s="18"/>
      <c r="M63" s="33"/>
      <c r="N63" s="19" t="s">
        <v>188</v>
      </c>
      <c r="O63" s="19" t="s">
        <v>132</v>
      </c>
      <c r="P63" s="19" t="s">
        <v>186</v>
      </c>
      <c r="Q63" s="19"/>
      <c r="R63" s="34" t="s">
        <v>323</v>
      </c>
      <c r="S63" s="34" t="s">
        <v>316</v>
      </c>
      <c r="T63" s="23" t="s">
        <v>217</v>
      </c>
      <c r="U63" s="35" t="s">
        <v>218</v>
      </c>
      <c r="V63" s="23"/>
    </row>
    <row r="64" spans="1:22" x14ac:dyDescent="0.25">
      <c r="A64" s="18" t="s">
        <v>221</v>
      </c>
      <c r="B64" s="11" t="str">
        <f t="shared" si="2"/>
        <v>F23.2-F37.2</v>
      </c>
      <c r="C64" s="19" t="s">
        <v>329</v>
      </c>
      <c r="D64" s="19" t="s">
        <v>62</v>
      </c>
      <c r="E64" s="19" t="s">
        <v>59</v>
      </c>
      <c r="F64" s="19" t="s">
        <v>9</v>
      </c>
      <c r="G64" s="20">
        <v>7</v>
      </c>
      <c r="H64" s="14">
        <f t="shared" si="3"/>
        <v>1.75</v>
      </c>
      <c r="I64" s="19" t="s">
        <v>64</v>
      </c>
      <c r="J64" s="13">
        <v>5</v>
      </c>
      <c r="K64" s="21">
        <f t="shared" si="1"/>
        <v>1.25</v>
      </c>
      <c r="L64" s="18"/>
      <c r="M64" s="33"/>
      <c r="N64" s="19" t="s">
        <v>188</v>
      </c>
      <c r="O64" s="19" t="s">
        <v>132</v>
      </c>
      <c r="P64" s="19" t="s">
        <v>186</v>
      </c>
      <c r="Q64" s="19"/>
      <c r="R64" s="34" t="s">
        <v>319</v>
      </c>
      <c r="S64" s="34" t="s">
        <v>322</v>
      </c>
      <c r="T64" s="23" t="s">
        <v>142</v>
      </c>
      <c r="U64" s="24" t="s">
        <v>152</v>
      </c>
      <c r="V64" s="23"/>
    </row>
    <row r="65" spans="1:22" x14ac:dyDescent="0.25">
      <c r="A65" s="18" t="s">
        <v>222</v>
      </c>
      <c r="B65" s="11" t="str">
        <f t="shared" si="2"/>
        <v>F23.3-F37.3</v>
      </c>
      <c r="C65" s="19" t="s">
        <v>329</v>
      </c>
      <c r="D65" s="19" t="s">
        <v>62</v>
      </c>
      <c r="E65" s="19" t="s">
        <v>59</v>
      </c>
      <c r="F65" s="19" t="s">
        <v>9</v>
      </c>
      <c r="G65" s="20">
        <v>7</v>
      </c>
      <c r="H65" s="14">
        <f t="shared" si="3"/>
        <v>1.75</v>
      </c>
      <c r="I65" s="19" t="s">
        <v>64</v>
      </c>
      <c r="J65" s="13">
        <v>5</v>
      </c>
      <c r="K65" s="21">
        <f t="shared" si="1"/>
        <v>1.25</v>
      </c>
      <c r="L65" s="18"/>
      <c r="M65" s="33"/>
      <c r="N65" s="19" t="s">
        <v>188</v>
      </c>
      <c r="O65" s="19" t="s">
        <v>132</v>
      </c>
      <c r="P65" s="19" t="s">
        <v>186</v>
      </c>
      <c r="Q65" s="19"/>
      <c r="R65" s="34" t="s">
        <v>319</v>
      </c>
      <c r="S65" s="34" t="s">
        <v>322</v>
      </c>
      <c r="T65" s="23" t="s">
        <v>143</v>
      </c>
      <c r="U65" s="24">
        <v>1</v>
      </c>
      <c r="V65" s="23"/>
    </row>
    <row r="66" spans="1:22" x14ac:dyDescent="0.25">
      <c r="A66" s="18" t="s">
        <v>223</v>
      </c>
      <c r="B66" s="11" t="str">
        <f t="shared" si="2"/>
        <v>F23.4-F37.4</v>
      </c>
      <c r="C66" s="19" t="s">
        <v>329</v>
      </c>
      <c r="D66" s="19" t="s">
        <v>62</v>
      </c>
      <c r="E66" s="19" t="s">
        <v>59</v>
      </c>
      <c r="F66" s="19" t="s">
        <v>9</v>
      </c>
      <c r="G66" s="20">
        <v>7</v>
      </c>
      <c r="H66" s="14">
        <f t="shared" si="3"/>
        <v>1.75</v>
      </c>
      <c r="I66" s="19" t="s">
        <v>64</v>
      </c>
      <c r="J66" s="13">
        <v>5</v>
      </c>
      <c r="K66" s="21">
        <f t="shared" si="1"/>
        <v>1.25</v>
      </c>
      <c r="L66" s="18"/>
      <c r="M66" s="33"/>
      <c r="N66" s="19" t="s">
        <v>188</v>
      </c>
      <c r="O66" s="19" t="s">
        <v>132</v>
      </c>
      <c r="P66" s="19" t="s">
        <v>186</v>
      </c>
      <c r="Q66" s="19"/>
      <c r="R66" s="34" t="s">
        <v>319</v>
      </c>
      <c r="S66" s="34" t="s">
        <v>322</v>
      </c>
      <c r="T66" s="23" t="s">
        <v>144</v>
      </c>
      <c r="U66" s="24">
        <v>2</v>
      </c>
      <c r="V66" s="23"/>
    </row>
    <row r="67" spans="1:22" x14ac:dyDescent="0.25">
      <c r="A67" s="18" t="s">
        <v>224</v>
      </c>
      <c r="B67" s="11" t="str">
        <f t="shared" si="2"/>
        <v>F23.5-F37.5</v>
      </c>
      <c r="C67" s="19" t="s">
        <v>329</v>
      </c>
      <c r="D67" s="19" t="s">
        <v>62</v>
      </c>
      <c r="E67" s="19" t="s">
        <v>59</v>
      </c>
      <c r="F67" s="19" t="s">
        <v>9</v>
      </c>
      <c r="G67" s="20">
        <v>7</v>
      </c>
      <c r="H67" s="14">
        <f t="shared" si="3"/>
        <v>1.75</v>
      </c>
      <c r="I67" s="19" t="s">
        <v>64</v>
      </c>
      <c r="J67" s="13">
        <v>5</v>
      </c>
      <c r="K67" s="21">
        <f t="shared" si="1"/>
        <v>1.25</v>
      </c>
      <c r="L67" s="18"/>
      <c r="M67" s="33"/>
      <c r="N67" s="19" t="s">
        <v>188</v>
      </c>
      <c r="O67" s="19" t="s">
        <v>132</v>
      </c>
      <c r="P67" s="19" t="s">
        <v>186</v>
      </c>
      <c r="Q67" s="19"/>
      <c r="R67" s="34" t="s">
        <v>319</v>
      </c>
      <c r="S67" s="34" t="s">
        <v>322</v>
      </c>
      <c r="T67" s="23" t="s">
        <v>145</v>
      </c>
      <c r="U67" s="24">
        <v>1103</v>
      </c>
      <c r="V67" s="23"/>
    </row>
    <row r="68" spans="1:22" x14ac:dyDescent="0.25">
      <c r="A68" s="18" t="s">
        <v>225</v>
      </c>
      <c r="B68" s="11" t="str">
        <f t="shared" si="2"/>
        <v>F23.6-F37.6</v>
      </c>
      <c r="C68" s="19" t="s">
        <v>329</v>
      </c>
      <c r="D68" s="19" t="s">
        <v>62</v>
      </c>
      <c r="E68" s="19" t="s">
        <v>59</v>
      </c>
      <c r="F68" s="19" t="s">
        <v>9</v>
      </c>
      <c r="G68" s="20">
        <v>7</v>
      </c>
      <c r="H68" s="14">
        <f t="shared" si="3"/>
        <v>1.75</v>
      </c>
      <c r="I68" s="19" t="s">
        <v>64</v>
      </c>
      <c r="J68" s="13">
        <v>5</v>
      </c>
      <c r="K68" s="21">
        <f t="shared" si="1"/>
        <v>1.25</v>
      </c>
      <c r="L68" s="18"/>
      <c r="M68" s="33"/>
      <c r="N68" s="19" t="s">
        <v>188</v>
      </c>
      <c r="O68" s="19" t="s">
        <v>132</v>
      </c>
      <c r="P68" s="19" t="s">
        <v>186</v>
      </c>
      <c r="Q68" s="19"/>
      <c r="R68" s="34" t="s">
        <v>319</v>
      </c>
      <c r="S68" s="34" t="s">
        <v>322</v>
      </c>
      <c r="T68" s="23" t="s">
        <v>146</v>
      </c>
      <c r="U68" s="24">
        <v>456</v>
      </c>
      <c r="V68" s="23"/>
    </row>
    <row r="69" spans="1:22" x14ac:dyDescent="0.25">
      <c r="A69" s="18" t="s">
        <v>226</v>
      </c>
      <c r="B69" s="11" t="str">
        <f t="shared" si="2"/>
        <v>F23.7-F37.7</v>
      </c>
      <c r="C69" s="19" t="s">
        <v>329</v>
      </c>
      <c r="D69" s="19" t="s">
        <v>62</v>
      </c>
      <c r="E69" s="19" t="s">
        <v>59</v>
      </c>
      <c r="F69" s="19" t="s">
        <v>9</v>
      </c>
      <c r="G69" s="20">
        <v>7</v>
      </c>
      <c r="H69" s="14">
        <f t="shared" si="3"/>
        <v>1.75</v>
      </c>
      <c r="I69" s="19" t="s">
        <v>64</v>
      </c>
      <c r="J69" s="13">
        <v>5</v>
      </c>
      <c r="K69" s="21">
        <f t="shared" ref="K69:K127" si="6">IF(J69="","",0.25*J69)</f>
        <v>1.25</v>
      </c>
      <c r="L69" s="18"/>
      <c r="M69" s="33"/>
      <c r="N69" s="19" t="s">
        <v>188</v>
      </c>
      <c r="O69" s="19" t="s">
        <v>132</v>
      </c>
      <c r="P69" s="19" t="s">
        <v>186</v>
      </c>
      <c r="Q69" s="19"/>
      <c r="R69" s="34" t="s">
        <v>319</v>
      </c>
      <c r="S69" s="34" t="s">
        <v>322</v>
      </c>
      <c r="T69" s="23" t="s">
        <v>147</v>
      </c>
      <c r="U69" s="24">
        <v>789</v>
      </c>
      <c r="V69" s="23"/>
    </row>
    <row r="70" spans="1:22" x14ac:dyDescent="0.25">
      <c r="A70" s="18" t="s">
        <v>339</v>
      </c>
      <c r="B70" s="41" t="str">
        <f>IF(OR(MID(A70,3,1)=".",(MID(A70,3,1)="")),CONCATENATE("F0",MID(A70,2,100)),A70)</f>
        <v>F23.8-F37.8</v>
      </c>
      <c r="C70" s="19" t="s">
        <v>329</v>
      </c>
      <c r="D70" s="19" t="s">
        <v>62</v>
      </c>
      <c r="E70" s="19" t="s">
        <v>59</v>
      </c>
      <c r="F70" s="19" t="s">
        <v>9</v>
      </c>
      <c r="G70" s="20">
        <v>7</v>
      </c>
      <c r="H70" s="14">
        <f t="shared" ref="H70" si="7">IF(G70="","",0.25*G70)</f>
        <v>1.75</v>
      </c>
      <c r="I70" s="19" t="s">
        <v>64</v>
      </c>
      <c r="J70" s="13">
        <v>5</v>
      </c>
      <c r="K70" s="21">
        <f t="shared" ref="K70" si="8">IF(J70="","",0.25*J70)</f>
        <v>1.25</v>
      </c>
      <c r="L70" s="18"/>
      <c r="M70" s="33"/>
      <c r="N70" s="19" t="s">
        <v>188</v>
      </c>
      <c r="O70" s="19" t="s">
        <v>132</v>
      </c>
      <c r="P70" s="19" t="s">
        <v>186</v>
      </c>
      <c r="Q70" s="19"/>
      <c r="R70" s="34" t="s">
        <v>319</v>
      </c>
      <c r="S70" s="34" t="s">
        <v>322</v>
      </c>
      <c r="T70" s="23" t="s">
        <v>148</v>
      </c>
      <c r="U70" s="24">
        <v>1.5</v>
      </c>
      <c r="V70" s="23"/>
    </row>
    <row r="71" spans="1:22" x14ac:dyDescent="0.25">
      <c r="A71" s="18" t="s">
        <v>227</v>
      </c>
      <c r="B71" s="11" t="str">
        <f t="shared" ref="B71:B127" si="9">IF(OR(MID(A71,3,1)=".",(MID(A71,3,1)="")),CONCATENATE("F0",MID(A71,2,100)),A71)</f>
        <v>F38</v>
      </c>
      <c r="C71" s="12" t="s">
        <v>330</v>
      </c>
      <c r="D71" s="19" t="s">
        <v>8</v>
      </c>
      <c r="E71" s="19" t="s">
        <v>59</v>
      </c>
      <c r="F71" s="19" t="s">
        <v>9</v>
      </c>
      <c r="G71" s="20">
        <v>5</v>
      </c>
      <c r="H71" s="14">
        <f t="shared" si="3"/>
        <v>1.25</v>
      </c>
      <c r="I71" s="19"/>
      <c r="J71" s="13"/>
      <c r="K71" s="21" t="str">
        <f t="shared" si="6"/>
        <v/>
      </c>
      <c r="L71" s="18"/>
      <c r="M71" s="19"/>
      <c r="N71" s="19" t="s">
        <v>188</v>
      </c>
      <c r="O71" s="19" t="s">
        <v>94</v>
      </c>
      <c r="P71" s="19" t="s">
        <v>183</v>
      </c>
      <c r="Q71" s="19" t="s">
        <v>63</v>
      </c>
      <c r="R71" s="34" t="s">
        <v>83</v>
      </c>
      <c r="S71" s="34"/>
      <c r="T71" s="23" t="s">
        <v>158</v>
      </c>
      <c r="U71" s="24" t="s">
        <v>159</v>
      </c>
      <c r="V71" s="23"/>
    </row>
    <row r="72" spans="1:22" x14ac:dyDescent="0.25">
      <c r="A72" s="18" t="s">
        <v>228</v>
      </c>
      <c r="B72" s="11" t="str">
        <f t="shared" si="9"/>
        <v>F38.1</v>
      </c>
      <c r="C72" s="19" t="s">
        <v>329</v>
      </c>
      <c r="D72" s="19" t="s">
        <v>61</v>
      </c>
      <c r="E72" s="19"/>
      <c r="F72" s="19"/>
      <c r="G72" s="20"/>
      <c r="H72" s="14" t="s">
        <v>160</v>
      </c>
      <c r="I72" s="19"/>
      <c r="J72" s="13"/>
      <c r="K72" s="21" t="str">
        <f t="shared" si="6"/>
        <v/>
      </c>
      <c r="L72" s="18"/>
      <c r="M72" s="19"/>
      <c r="N72" s="19"/>
      <c r="O72" s="19" t="s">
        <v>132</v>
      </c>
      <c r="P72" s="19" t="s">
        <v>186</v>
      </c>
      <c r="Q72" s="19"/>
      <c r="R72" s="34"/>
      <c r="S72" s="34"/>
      <c r="T72" s="23" t="s">
        <v>166</v>
      </c>
      <c r="U72" s="24"/>
      <c r="V72" s="23"/>
    </row>
    <row r="73" spans="1:22" x14ac:dyDescent="0.25">
      <c r="A73" s="18" t="s">
        <v>229</v>
      </c>
      <c r="B73" s="11" t="str">
        <f t="shared" si="9"/>
        <v>F38.2</v>
      </c>
      <c r="C73" s="19" t="s">
        <v>329</v>
      </c>
      <c r="D73" s="19" t="s">
        <v>62</v>
      </c>
      <c r="E73" s="19" t="s">
        <v>59</v>
      </c>
      <c r="F73" s="19" t="s">
        <v>9</v>
      </c>
      <c r="G73" s="20">
        <v>7</v>
      </c>
      <c r="H73" s="14">
        <f>IF(G73="","",0.25*G73)</f>
        <v>1.75</v>
      </c>
      <c r="I73" s="19"/>
      <c r="J73" s="13"/>
      <c r="K73" s="21" t="str">
        <f t="shared" si="6"/>
        <v/>
      </c>
      <c r="L73" s="18" t="s">
        <v>3</v>
      </c>
      <c r="M73" s="19"/>
      <c r="N73" s="19" t="s">
        <v>188</v>
      </c>
      <c r="O73" s="19" t="s">
        <v>132</v>
      </c>
      <c r="P73" s="19" t="s">
        <v>186</v>
      </c>
      <c r="Q73" s="19"/>
      <c r="R73" s="34" t="s">
        <v>187</v>
      </c>
      <c r="S73" s="34"/>
      <c r="T73" s="23" t="s">
        <v>162</v>
      </c>
      <c r="U73" s="24" t="s">
        <v>163</v>
      </c>
      <c r="V73" s="23"/>
    </row>
    <row r="74" spans="1:22" x14ac:dyDescent="0.25">
      <c r="A74" s="18" t="s">
        <v>234</v>
      </c>
      <c r="B74" s="11" t="str">
        <f t="shared" si="9"/>
        <v>F38.3</v>
      </c>
      <c r="C74" s="19" t="s">
        <v>329</v>
      </c>
      <c r="D74" s="19" t="s">
        <v>15</v>
      </c>
      <c r="E74" s="19"/>
      <c r="F74" s="19"/>
      <c r="G74" s="20"/>
      <c r="H74" s="14" t="str">
        <f>IF(G74="","",0.25*G74)</f>
        <v/>
      </c>
      <c r="I74" s="19"/>
      <c r="J74" s="13"/>
      <c r="K74" s="21" t="str">
        <f t="shared" si="6"/>
        <v/>
      </c>
      <c r="L74" s="18"/>
      <c r="M74" s="19"/>
      <c r="N74" s="19"/>
      <c r="O74" s="19" t="s">
        <v>132</v>
      </c>
      <c r="P74" s="19" t="s">
        <v>186</v>
      </c>
      <c r="Q74" s="19"/>
      <c r="R74" s="34"/>
      <c r="S74" s="34"/>
      <c r="T74" s="23" t="s">
        <v>165</v>
      </c>
      <c r="U74" s="24"/>
      <c r="V74" s="23"/>
    </row>
    <row r="75" spans="1:22" x14ac:dyDescent="0.25">
      <c r="A75" s="18" t="s">
        <v>235</v>
      </c>
      <c r="B75" s="11" t="str">
        <f t="shared" si="9"/>
        <v>F38.4</v>
      </c>
      <c r="C75" s="19" t="s">
        <v>329</v>
      </c>
      <c r="D75" s="19" t="s">
        <v>62</v>
      </c>
      <c r="E75" s="19" t="s">
        <v>59</v>
      </c>
      <c r="F75" s="19" t="s">
        <v>9</v>
      </c>
      <c r="G75" s="20">
        <v>12</v>
      </c>
      <c r="H75" s="14">
        <f>IF(G75="","",0.25*G75)</f>
        <v>3</v>
      </c>
      <c r="I75" s="19"/>
      <c r="J75" s="13"/>
      <c r="K75" s="21" t="str">
        <f t="shared" si="6"/>
        <v/>
      </c>
      <c r="L75" s="18" t="s">
        <v>3</v>
      </c>
      <c r="M75" s="19"/>
      <c r="N75" s="19" t="s">
        <v>188</v>
      </c>
      <c r="O75" s="19" t="s">
        <v>132</v>
      </c>
      <c r="P75" s="19" t="s">
        <v>183</v>
      </c>
      <c r="Q75" s="19"/>
      <c r="R75" s="34" t="s">
        <v>187</v>
      </c>
      <c r="S75" s="34"/>
      <c r="T75" s="23" t="s">
        <v>162</v>
      </c>
      <c r="U75" s="24" t="s">
        <v>163</v>
      </c>
      <c r="V75" s="23"/>
    </row>
    <row r="76" spans="1:22" ht="30" x14ac:dyDescent="0.25">
      <c r="A76" s="18" t="s">
        <v>230</v>
      </c>
      <c r="B76" s="11" t="str">
        <f t="shared" si="9"/>
        <v>F39</v>
      </c>
      <c r="C76" s="12" t="s">
        <v>330</v>
      </c>
      <c r="D76" s="19" t="s">
        <v>8</v>
      </c>
      <c r="E76" s="19" t="s">
        <v>59</v>
      </c>
      <c r="F76" s="19" t="s">
        <v>9</v>
      </c>
      <c r="G76" s="20">
        <v>5</v>
      </c>
      <c r="H76" s="14">
        <f>IF(G76="","",0.25*G76)</f>
        <v>1.25</v>
      </c>
      <c r="I76" s="19"/>
      <c r="J76" s="13"/>
      <c r="K76" s="21" t="str">
        <f t="shared" si="6"/>
        <v/>
      </c>
      <c r="L76" s="18"/>
      <c r="M76" s="19"/>
      <c r="N76" s="19" t="s">
        <v>188</v>
      </c>
      <c r="O76" s="19" t="s">
        <v>94</v>
      </c>
      <c r="P76" s="19" t="s">
        <v>183</v>
      </c>
      <c r="Q76" s="19" t="s">
        <v>63</v>
      </c>
      <c r="R76" s="34" t="s">
        <v>83</v>
      </c>
      <c r="S76" s="34"/>
      <c r="T76" s="23" t="s">
        <v>167</v>
      </c>
      <c r="U76" s="24" t="s">
        <v>169</v>
      </c>
      <c r="V76" s="23"/>
    </row>
    <row r="77" spans="1:22" ht="30" x14ac:dyDescent="0.25">
      <c r="A77" s="18" t="s">
        <v>231</v>
      </c>
      <c r="B77" s="11" t="str">
        <f t="shared" si="9"/>
        <v>F39.1</v>
      </c>
      <c r="C77" s="12" t="s">
        <v>330</v>
      </c>
      <c r="D77" s="19" t="s">
        <v>8</v>
      </c>
      <c r="E77" s="19" t="s">
        <v>59</v>
      </c>
      <c r="F77" s="19" t="s">
        <v>9</v>
      </c>
      <c r="G77" s="20">
        <v>5</v>
      </c>
      <c r="H77" s="14">
        <f>IF(G77="","",0.25*G77)</f>
        <v>1.25</v>
      </c>
      <c r="I77" s="19"/>
      <c r="J77" s="13"/>
      <c r="K77" s="21" t="str">
        <f t="shared" si="6"/>
        <v/>
      </c>
      <c r="L77" s="18"/>
      <c r="M77" s="19"/>
      <c r="N77" s="19" t="s">
        <v>188</v>
      </c>
      <c r="O77" s="19" t="s">
        <v>94</v>
      </c>
      <c r="P77" s="19" t="s">
        <v>183</v>
      </c>
      <c r="Q77" s="19" t="s">
        <v>63</v>
      </c>
      <c r="R77" s="34" t="s">
        <v>83</v>
      </c>
      <c r="S77" s="34"/>
      <c r="T77" s="23" t="s">
        <v>168</v>
      </c>
      <c r="U77" s="24" t="s">
        <v>98</v>
      </c>
      <c r="V77" s="23"/>
    </row>
    <row r="78" spans="1:22" ht="45" x14ac:dyDescent="0.25">
      <c r="A78" s="18" t="s">
        <v>232</v>
      </c>
      <c r="B78" s="11" t="str">
        <f t="shared" si="9"/>
        <v>F39.2</v>
      </c>
      <c r="C78" s="19" t="s">
        <v>329</v>
      </c>
      <c r="D78" s="19" t="s">
        <v>10</v>
      </c>
      <c r="E78" s="19"/>
      <c r="F78" s="19"/>
      <c r="G78" s="20"/>
      <c r="H78" s="14" t="s">
        <v>160</v>
      </c>
      <c r="I78" s="19"/>
      <c r="J78" s="13"/>
      <c r="K78" s="21" t="str">
        <f t="shared" si="6"/>
        <v/>
      </c>
      <c r="L78" s="18"/>
      <c r="M78" s="19"/>
      <c r="N78" s="19"/>
      <c r="O78" s="19" t="s">
        <v>132</v>
      </c>
      <c r="P78" s="19" t="s">
        <v>186</v>
      </c>
      <c r="Q78" s="19"/>
      <c r="R78" s="34"/>
      <c r="S78" s="34"/>
      <c r="T78" s="23" t="s">
        <v>172</v>
      </c>
      <c r="U78" s="24"/>
      <c r="V78" s="23"/>
    </row>
    <row r="79" spans="1:22" ht="30" x14ac:dyDescent="0.25">
      <c r="A79" s="18" t="s">
        <v>233</v>
      </c>
      <c r="B79" s="11" t="str">
        <f t="shared" si="9"/>
        <v>F39.3</v>
      </c>
      <c r="C79" s="19" t="s">
        <v>329</v>
      </c>
      <c r="D79" s="19" t="s">
        <v>62</v>
      </c>
      <c r="E79" s="19" t="s">
        <v>59</v>
      </c>
      <c r="F79" s="19" t="s">
        <v>9</v>
      </c>
      <c r="G79" s="20">
        <v>7</v>
      </c>
      <c r="H79" s="14">
        <f>IF(G79="","",0.25*G79)</f>
        <v>1.75</v>
      </c>
      <c r="I79" s="19"/>
      <c r="J79" s="13"/>
      <c r="K79" s="21" t="str">
        <f t="shared" si="6"/>
        <v/>
      </c>
      <c r="L79" s="18" t="s">
        <v>3</v>
      </c>
      <c r="M79" s="19"/>
      <c r="N79" s="19" t="s">
        <v>188</v>
      </c>
      <c r="O79" s="19" t="s">
        <v>132</v>
      </c>
      <c r="P79" s="19" t="s">
        <v>186</v>
      </c>
      <c r="Q79" s="19"/>
      <c r="R79" s="34">
        <v>20</v>
      </c>
      <c r="S79" s="34"/>
      <c r="T79" s="23" t="s">
        <v>173</v>
      </c>
      <c r="U79" s="24" t="s">
        <v>311</v>
      </c>
      <c r="V79" s="23"/>
    </row>
    <row r="80" spans="1:22" ht="30" x14ac:dyDescent="0.25">
      <c r="A80" s="18" t="s">
        <v>236</v>
      </c>
      <c r="B80" s="11" t="str">
        <f t="shared" si="9"/>
        <v>F40</v>
      </c>
      <c r="C80" s="12" t="s">
        <v>330</v>
      </c>
      <c r="D80" s="19" t="s">
        <v>8</v>
      </c>
      <c r="E80" s="19" t="s">
        <v>59</v>
      </c>
      <c r="F80" s="19" t="s">
        <v>9</v>
      </c>
      <c r="G80" s="20">
        <v>5</v>
      </c>
      <c r="H80" s="14">
        <f>IF(G80="","",0.25*G80)</f>
        <v>1.25</v>
      </c>
      <c r="I80" s="19"/>
      <c r="J80" s="13"/>
      <c r="K80" s="21" t="str">
        <f t="shared" si="6"/>
        <v/>
      </c>
      <c r="L80" s="18"/>
      <c r="M80" s="19"/>
      <c r="N80" s="19" t="s">
        <v>188</v>
      </c>
      <c r="O80" s="19" t="s">
        <v>94</v>
      </c>
      <c r="P80" s="19" t="s">
        <v>183</v>
      </c>
      <c r="Q80" s="19" t="s">
        <v>63</v>
      </c>
      <c r="R80" s="34" t="s">
        <v>83</v>
      </c>
      <c r="S80" s="34"/>
      <c r="T80" s="23" t="s">
        <v>174</v>
      </c>
      <c r="U80" s="24" t="s">
        <v>175</v>
      </c>
      <c r="V80" s="23"/>
    </row>
    <row r="81" spans="1:22" ht="30" x14ac:dyDescent="0.25">
      <c r="A81" s="18" t="s">
        <v>237</v>
      </c>
      <c r="B81" s="11" t="str">
        <f t="shared" si="9"/>
        <v>F40.1</v>
      </c>
      <c r="C81" s="12" t="s">
        <v>330</v>
      </c>
      <c r="D81" s="19" t="s">
        <v>8</v>
      </c>
      <c r="E81" s="19" t="s">
        <v>59</v>
      </c>
      <c r="F81" s="19" t="s">
        <v>9</v>
      </c>
      <c r="G81" s="20">
        <v>5</v>
      </c>
      <c r="H81" s="14">
        <f>IF(G81="","",0.25*G81)</f>
        <v>1.25</v>
      </c>
      <c r="I81" s="19"/>
      <c r="J81" s="13"/>
      <c r="K81" s="21" t="str">
        <f t="shared" si="6"/>
        <v/>
      </c>
      <c r="L81" s="18"/>
      <c r="M81" s="19"/>
      <c r="N81" s="19" t="s">
        <v>188</v>
      </c>
      <c r="O81" s="19" t="s">
        <v>94</v>
      </c>
      <c r="P81" s="19" t="s">
        <v>186</v>
      </c>
      <c r="Q81" s="19" t="s">
        <v>63</v>
      </c>
      <c r="R81" s="34" t="s">
        <v>83</v>
      </c>
      <c r="S81" s="34"/>
      <c r="T81" s="23" t="s">
        <v>174</v>
      </c>
      <c r="U81" s="24" t="s">
        <v>98</v>
      </c>
      <c r="V81" s="23"/>
    </row>
    <row r="82" spans="1:22" ht="45" x14ac:dyDescent="0.25">
      <c r="A82" s="18" t="s">
        <v>238</v>
      </c>
      <c r="B82" s="11" t="str">
        <f t="shared" si="9"/>
        <v>F40.2</v>
      </c>
      <c r="C82" s="19" t="s">
        <v>329</v>
      </c>
      <c r="D82" s="19" t="s">
        <v>10</v>
      </c>
      <c r="E82" s="19" t="s">
        <v>59</v>
      </c>
      <c r="F82" s="19" t="s">
        <v>9</v>
      </c>
      <c r="G82" s="20"/>
      <c r="H82" s="14" t="s">
        <v>160</v>
      </c>
      <c r="I82" s="19"/>
      <c r="J82" s="13"/>
      <c r="K82" s="21" t="str">
        <f t="shared" si="6"/>
        <v/>
      </c>
      <c r="L82" s="18"/>
      <c r="M82" s="19"/>
      <c r="N82" s="19" t="s">
        <v>188</v>
      </c>
      <c r="O82" s="19" t="s">
        <v>132</v>
      </c>
      <c r="P82" s="19" t="s">
        <v>186</v>
      </c>
      <c r="Q82" s="19"/>
      <c r="R82" s="34"/>
      <c r="S82" s="34"/>
      <c r="T82" s="23" t="s">
        <v>172</v>
      </c>
      <c r="U82" s="24"/>
      <c r="V82" s="23"/>
    </row>
    <row r="83" spans="1:22" ht="30" x14ac:dyDescent="0.25">
      <c r="A83" s="18" t="s">
        <v>239</v>
      </c>
      <c r="B83" s="11" t="str">
        <f t="shared" si="9"/>
        <v>F40.3</v>
      </c>
      <c r="C83" s="19" t="s">
        <v>329</v>
      </c>
      <c r="D83" s="19" t="s">
        <v>62</v>
      </c>
      <c r="E83" s="19" t="s">
        <v>59</v>
      </c>
      <c r="F83" s="19" t="s">
        <v>9</v>
      </c>
      <c r="G83" s="20">
        <v>7</v>
      </c>
      <c r="H83" s="14">
        <f t="shared" ref="H83:H121" si="10">IF(G83="","",0.25*G83)</f>
        <v>1.75</v>
      </c>
      <c r="I83" s="19"/>
      <c r="J83" s="13"/>
      <c r="K83" s="21" t="str">
        <f t="shared" si="6"/>
        <v/>
      </c>
      <c r="L83" s="18" t="s">
        <v>3</v>
      </c>
      <c r="M83" s="19"/>
      <c r="N83" s="19" t="s">
        <v>188</v>
      </c>
      <c r="O83" s="19" t="s">
        <v>132</v>
      </c>
      <c r="P83" s="19" t="s">
        <v>186</v>
      </c>
      <c r="Q83" s="19"/>
      <c r="R83" s="34">
        <v>20</v>
      </c>
      <c r="S83" s="34"/>
      <c r="T83" s="23" t="s">
        <v>171</v>
      </c>
      <c r="U83" s="24" t="s">
        <v>312</v>
      </c>
      <c r="V83" s="23"/>
    </row>
    <row r="84" spans="1:22" x14ac:dyDescent="0.25">
      <c r="A84" s="18" t="s">
        <v>240</v>
      </c>
      <c r="B84" s="11" t="str">
        <f t="shared" si="9"/>
        <v>F41</v>
      </c>
      <c r="C84" s="19" t="s">
        <v>329</v>
      </c>
      <c r="D84" s="19" t="s">
        <v>62</v>
      </c>
      <c r="E84" s="19" t="s">
        <v>59</v>
      </c>
      <c r="F84" s="19" t="s">
        <v>9</v>
      </c>
      <c r="G84" s="20">
        <v>8</v>
      </c>
      <c r="H84" s="14">
        <f t="shared" si="10"/>
        <v>2</v>
      </c>
      <c r="I84" s="19" t="s">
        <v>64</v>
      </c>
      <c r="J84" s="13">
        <v>5</v>
      </c>
      <c r="K84" s="21">
        <f t="shared" si="6"/>
        <v>1.25</v>
      </c>
      <c r="L84" s="18" t="s">
        <v>3</v>
      </c>
      <c r="M84" s="19"/>
      <c r="N84" s="19" t="s">
        <v>188</v>
      </c>
      <c r="O84" s="19" t="s">
        <v>132</v>
      </c>
      <c r="P84" s="19" t="s">
        <v>186</v>
      </c>
      <c r="Q84" s="19"/>
      <c r="R84" s="34">
        <v>14</v>
      </c>
      <c r="S84" s="34" t="s">
        <v>317</v>
      </c>
      <c r="T84" s="23" t="s">
        <v>133</v>
      </c>
      <c r="U84" s="24" t="s">
        <v>149</v>
      </c>
      <c r="V84" s="23"/>
    </row>
    <row r="85" spans="1:22" x14ac:dyDescent="0.25">
      <c r="A85" s="18" t="s">
        <v>241</v>
      </c>
      <c r="B85" s="11" t="str">
        <f t="shared" si="9"/>
        <v>F41.1</v>
      </c>
      <c r="C85" s="19" t="s">
        <v>329</v>
      </c>
      <c r="D85" s="19" t="s">
        <v>62</v>
      </c>
      <c r="E85" s="19" t="s">
        <v>59</v>
      </c>
      <c r="F85" s="19" t="s">
        <v>9</v>
      </c>
      <c r="G85" s="20">
        <v>28</v>
      </c>
      <c r="H85" s="14">
        <f t="shared" si="10"/>
        <v>7</v>
      </c>
      <c r="I85" s="19" t="s">
        <v>64</v>
      </c>
      <c r="J85" s="13">
        <v>20</v>
      </c>
      <c r="K85" s="21">
        <f t="shared" si="6"/>
        <v>5</v>
      </c>
      <c r="L85" s="18" t="s">
        <v>3</v>
      </c>
      <c r="M85" s="19"/>
      <c r="N85" s="19" t="s">
        <v>188</v>
      </c>
      <c r="O85" s="19" t="s">
        <v>132</v>
      </c>
      <c r="P85" s="19" t="s">
        <v>186</v>
      </c>
      <c r="Q85" s="19"/>
      <c r="R85" s="34" t="s">
        <v>319</v>
      </c>
      <c r="S85" s="34" t="s">
        <v>318</v>
      </c>
      <c r="T85" s="23" t="s">
        <v>141</v>
      </c>
      <c r="U85" s="24" t="s">
        <v>150</v>
      </c>
      <c r="V85" s="23"/>
    </row>
    <row r="86" spans="1:22" x14ac:dyDescent="0.25">
      <c r="A86" s="18" t="s">
        <v>242</v>
      </c>
      <c r="B86" s="11" t="str">
        <f t="shared" si="9"/>
        <v>F42</v>
      </c>
      <c r="C86" s="19" t="s">
        <v>329</v>
      </c>
      <c r="D86" s="19" t="s">
        <v>62</v>
      </c>
      <c r="E86" s="19" t="s">
        <v>59</v>
      </c>
      <c r="F86" s="19" t="s">
        <v>9</v>
      </c>
      <c r="G86" s="20">
        <v>8</v>
      </c>
      <c r="H86" s="14">
        <f t="shared" si="10"/>
        <v>2</v>
      </c>
      <c r="I86" s="19" t="s">
        <v>64</v>
      </c>
      <c r="J86" s="13">
        <v>6</v>
      </c>
      <c r="K86" s="21">
        <f t="shared" si="6"/>
        <v>1.5</v>
      </c>
      <c r="L86" s="18" t="s">
        <v>3</v>
      </c>
      <c r="M86" s="19"/>
      <c r="N86" s="19" t="s">
        <v>188</v>
      </c>
      <c r="O86" s="19" t="s">
        <v>132</v>
      </c>
      <c r="P86" s="19" t="s">
        <v>186</v>
      </c>
      <c r="Q86" s="19"/>
      <c r="R86" s="34">
        <v>14</v>
      </c>
      <c r="S86" s="34" t="s">
        <v>317</v>
      </c>
      <c r="T86" s="23" t="s">
        <v>134</v>
      </c>
      <c r="U86" s="24" t="s">
        <v>151</v>
      </c>
      <c r="V86" s="23"/>
    </row>
    <row r="87" spans="1:22" x14ac:dyDescent="0.25">
      <c r="A87" s="18" t="s">
        <v>243</v>
      </c>
      <c r="B87" s="11" t="str">
        <f t="shared" si="9"/>
        <v>F42.1</v>
      </c>
      <c r="C87" s="19" t="s">
        <v>329</v>
      </c>
      <c r="D87" s="19" t="s">
        <v>62</v>
      </c>
      <c r="E87" s="19" t="s">
        <v>59</v>
      </c>
      <c r="F87" s="19" t="s">
        <v>9</v>
      </c>
      <c r="G87" s="20">
        <v>28</v>
      </c>
      <c r="H87" s="14">
        <f t="shared" si="10"/>
        <v>7</v>
      </c>
      <c r="I87" s="19" t="s">
        <v>64</v>
      </c>
      <c r="J87" s="13">
        <v>20</v>
      </c>
      <c r="K87" s="21">
        <f t="shared" si="6"/>
        <v>5</v>
      </c>
      <c r="L87" s="18" t="s">
        <v>3</v>
      </c>
      <c r="M87" s="19"/>
      <c r="N87" s="19" t="s">
        <v>188</v>
      </c>
      <c r="O87" s="19" t="s">
        <v>132</v>
      </c>
      <c r="P87" s="19" t="s">
        <v>186</v>
      </c>
      <c r="Q87" s="19"/>
      <c r="R87" s="34" t="s">
        <v>319</v>
      </c>
      <c r="S87" s="34" t="s">
        <v>318</v>
      </c>
      <c r="T87" s="23" t="s">
        <v>142</v>
      </c>
      <c r="U87" s="24" t="s">
        <v>152</v>
      </c>
      <c r="V87" s="23"/>
    </row>
    <row r="88" spans="1:22" x14ac:dyDescent="0.25">
      <c r="A88" s="18" t="s">
        <v>244</v>
      </c>
      <c r="B88" s="11" t="str">
        <f t="shared" si="9"/>
        <v>F43</v>
      </c>
      <c r="C88" s="19" t="s">
        <v>329</v>
      </c>
      <c r="D88" s="19" t="s">
        <v>62</v>
      </c>
      <c r="E88" s="19" t="s">
        <v>59</v>
      </c>
      <c r="F88" s="19" t="s">
        <v>9</v>
      </c>
      <c r="G88" s="20">
        <v>8</v>
      </c>
      <c r="H88" s="14">
        <f t="shared" si="10"/>
        <v>2</v>
      </c>
      <c r="I88" s="19" t="s">
        <v>64</v>
      </c>
      <c r="J88" s="13">
        <v>6</v>
      </c>
      <c r="K88" s="21">
        <f t="shared" si="6"/>
        <v>1.5</v>
      </c>
      <c r="L88" s="18" t="s">
        <v>3</v>
      </c>
      <c r="M88" s="19"/>
      <c r="N88" s="19" t="s">
        <v>188</v>
      </c>
      <c r="O88" s="19" t="s">
        <v>132</v>
      </c>
      <c r="P88" s="19" t="s">
        <v>186</v>
      </c>
      <c r="Q88" s="19"/>
      <c r="R88" s="34">
        <v>14</v>
      </c>
      <c r="S88" s="34" t="s">
        <v>317</v>
      </c>
      <c r="T88" s="23" t="s">
        <v>135</v>
      </c>
      <c r="U88" s="24" t="s">
        <v>153</v>
      </c>
      <c r="V88" s="23"/>
    </row>
    <row r="89" spans="1:22" x14ac:dyDescent="0.25">
      <c r="A89" s="18" t="s">
        <v>245</v>
      </c>
      <c r="B89" s="11" t="str">
        <f t="shared" si="9"/>
        <v>F43.1</v>
      </c>
      <c r="C89" s="19" t="s">
        <v>329</v>
      </c>
      <c r="D89" s="19" t="s">
        <v>62</v>
      </c>
      <c r="E89" s="19" t="s">
        <v>59</v>
      </c>
      <c r="F89" s="19" t="s">
        <v>9</v>
      </c>
      <c r="G89" s="20">
        <v>28</v>
      </c>
      <c r="H89" s="14">
        <f t="shared" si="10"/>
        <v>7</v>
      </c>
      <c r="I89" s="19" t="s">
        <v>64</v>
      </c>
      <c r="J89" s="13">
        <v>20</v>
      </c>
      <c r="K89" s="21">
        <f t="shared" si="6"/>
        <v>5</v>
      </c>
      <c r="L89" s="18" t="s">
        <v>3</v>
      </c>
      <c r="M89" s="19"/>
      <c r="N89" s="19" t="s">
        <v>188</v>
      </c>
      <c r="O89" s="19" t="s">
        <v>132</v>
      </c>
      <c r="P89" s="19" t="s">
        <v>186</v>
      </c>
      <c r="Q89" s="19"/>
      <c r="R89" s="34" t="s">
        <v>319</v>
      </c>
      <c r="S89" s="34" t="s">
        <v>318</v>
      </c>
      <c r="T89" s="23" t="s">
        <v>143</v>
      </c>
      <c r="U89" s="24">
        <v>1</v>
      </c>
      <c r="V89" s="23"/>
    </row>
    <row r="90" spans="1:22" x14ac:dyDescent="0.25">
      <c r="A90" s="18" t="s">
        <v>246</v>
      </c>
      <c r="B90" s="11" t="str">
        <f t="shared" si="9"/>
        <v>F44</v>
      </c>
      <c r="C90" s="19" t="s">
        <v>329</v>
      </c>
      <c r="D90" s="19" t="s">
        <v>62</v>
      </c>
      <c r="E90" s="19" t="s">
        <v>59</v>
      </c>
      <c r="F90" s="19" t="s">
        <v>9</v>
      </c>
      <c r="G90" s="20">
        <v>8</v>
      </c>
      <c r="H90" s="14">
        <f t="shared" si="10"/>
        <v>2</v>
      </c>
      <c r="I90" s="19" t="s">
        <v>64</v>
      </c>
      <c r="J90" s="13">
        <v>6</v>
      </c>
      <c r="K90" s="21">
        <f t="shared" si="6"/>
        <v>1.5</v>
      </c>
      <c r="L90" s="18" t="s">
        <v>3</v>
      </c>
      <c r="M90" s="19"/>
      <c r="N90" s="19" t="s">
        <v>188</v>
      </c>
      <c r="O90" s="19" t="s">
        <v>132</v>
      </c>
      <c r="P90" s="19" t="s">
        <v>186</v>
      </c>
      <c r="Q90" s="19"/>
      <c r="R90" s="34">
        <v>14</v>
      </c>
      <c r="S90" s="34" t="s">
        <v>317</v>
      </c>
      <c r="T90" s="23" t="s">
        <v>136</v>
      </c>
      <c r="U90" s="24" t="s">
        <v>154</v>
      </c>
      <c r="V90" s="23"/>
    </row>
    <row r="91" spans="1:22" x14ac:dyDescent="0.25">
      <c r="A91" s="18" t="s">
        <v>247</v>
      </c>
      <c r="B91" s="11" t="str">
        <f t="shared" si="9"/>
        <v>F44.1</v>
      </c>
      <c r="C91" s="19" t="s">
        <v>329</v>
      </c>
      <c r="D91" s="19" t="s">
        <v>62</v>
      </c>
      <c r="E91" s="19" t="s">
        <v>59</v>
      </c>
      <c r="F91" s="19" t="s">
        <v>9</v>
      </c>
      <c r="G91" s="20">
        <v>28</v>
      </c>
      <c r="H91" s="14">
        <f t="shared" si="10"/>
        <v>7</v>
      </c>
      <c r="I91" s="19" t="s">
        <v>64</v>
      </c>
      <c r="J91" s="13">
        <v>20</v>
      </c>
      <c r="K91" s="21">
        <f t="shared" si="6"/>
        <v>5</v>
      </c>
      <c r="L91" s="18" t="s">
        <v>3</v>
      </c>
      <c r="M91" s="19"/>
      <c r="N91" s="19" t="s">
        <v>188</v>
      </c>
      <c r="O91" s="19" t="s">
        <v>132</v>
      </c>
      <c r="P91" s="19" t="s">
        <v>186</v>
      </c>
      <c r="Q91" s="19"/>
      <c r="R91" s="34" t="s">
        <v>319</v>
      </c>
      <c r="S91" s="34" t="s">
        <v>318</v>
      </c>
      <c r="T91" s="23" t="s">
        <v>144</v>
      </c>
      <c r="U91" s="24">
        <v>2</v>
      </c>
      <c r="V91" s="23"/>
    </row>
    <row r="92" spans="1:22" x14ac:dyDescent="0.25">
      <c r="A92" s="18" t="s">
        <v>248</v>
      </c>
      <c r="B92" s="11" t="str">
        <f t="shared" si="9"/>
        <v>F45</v>
      </c>
      <c r="C92" s="19" t="s">
        <v>329</v>
      </c>
      <c r="D92" s="19" t="s">
        <v>62</v>
      </c>
      <c r="E92" s="19" t="s">
        <v>59</v>
      </c>
      <c r="F92" s="19" t="s">
        <v>9</v>
      </c>
      <c r="G92" s="20">
        <v>8</v>
      </c>
      <c r="H92" s="14">
        <f t="shared" si="10"/>
        <v>2</v>
      </c>
      <c r="I92" s="19" t="s">
        <v>64</v>
      </c>
      <c r="J92" s="13">
        <v>6</v>
      </c>
      <c r="K92" s="21">
        <f t="shared" si="6"/>
        <v>1.5</v>
      </c>
      <c r="L92" s="18" t="s">
        <v>3</v>
      </c>
      <c r="M92" s="19"/>
      <c r="N92" s="19" t="s">
        <v>188</v>
      </c>
      <c r="O92" s="19" t="s">
        <v>132</v>
      </c>
      <c r="P92" s="19" t="s">
        <v>186</v>
      </c>
      <c r="Q92" s="19"/>
      <c r="R92" s="34">
        <v>14</v>
      </c>
      <c r="S92" s="34" t="s">
        <v>317</v>
      </c>
      <c r="T92" s="23" t="s">
        <v>137</v>
      </c>
      <c r="U92" s="24" t="s">
        <v>155</v>
      </c>
      <c r="V92" s="23"/>
    </row>
    <row r="93" spans="1:22" ht="30" x14ac:dyDescent="0.25">
      <c r="A93" s="18" t="s">
        <v>249</v>
      </c>
      <c r="B93" s="11" t="str">
        <f t="shared" si="9"/>
        <v>F45.1</v>
      </c>
      <c r="C93" s="19" t="s">
        <v>329</v>
      </c>
      <c r="D93" s="19" t="s">
        <v>62</v>
      </c>
      <c r="E93" s="19" t="s">
        <v>59</v>
      </c>
      <c r="F93" s="19" t="s">
        <v>9</v>
      </c>
      <c r="G93" s="20">
        <v>28</v>
      </c>
      <c r="H93" s="14">
        <f t="shared" si="10"/>
        <v>7</v>
      </c>
      <c r="I93" s="19" t="s">
        <v>64</v>
      </c>
      <c r="J93" s="13">
        <v>20</v>
      </c>
      <c r="K93" s="21">
        <f t="shared" si="6"/>
        <v>5</v>
      </c>
      <c r="L93" s="18" t="s">
        <v>3</v>
      </c>
      <c r="M93" s="19"/>
      <c r="N93" s="19" t="s">
        <v>188</v>
      </c>
      <c r="O93" s="19" t="s">
        <v>132</v>
      </c>
      <c r="P93" s="19" t="s">
        <v>186</v>
      </c>
      <c r="Q93" s="19"/>
      <c r="R93" s="35" t="s">
        <v>336</v>
      </c>
      <c r="S93" s="35" t="s">
        <v>337</v>
      </c>
      <c r="T93" s="23" t="s">
        <v>145</v>
      </c>
      <c r="U93" s="24">
        <v>1103</v>
      </c>
      <c r="V93" s="23"/>
    </row>
    <row r="94" spans="1:22" x14ac:dyDescent="0.25">
      <c r="A94" s="18" t="s">
        <v>250</v>
      </c>
      <c r="B94" s="11" t="str">
        <f t="shared" si="9"/>
        <v>F46</v>
      </c>
      <c r="C94" s="19" t="s">
        <v>329</v>
      </c>
      <c r="D94" s="19" t="s">
        <v>62</v>
      </c>
      <c r="E94" s="19" t="s">
        <v>59</v>
      </c>
      <c r="F94" s="19" t="s">
        <v>9</v>
      </c>
      <c r="G94" s="20">
        <v>8</v>
      </c>
      <c r="H94" s="14">
        <f t="shared" si="10"/>
        <v>2</v>
      </c>
      <c r="I94" s="19" t="s">
        <v>64</v>
      </c>
      <c r="J94" s="13">
        <v>6</v>
      </c>
      <c r="K94" s="21">
        <f t="shared" si="6"/>
        <v>1.5</v>
      </c>
      <c r="L94" s="18" t="s">
        <v>3</v>
      </c>
      <c r="M94" s="19"/>
      <c r="N94" s="19" t="s">
        <v>188</v>
      </c>
      <c r="O94" s="19" t="s">
        <v>132</v>
      </c>
      <c r="P94" s="19" t="s">
        <v>186</v>
      </c>
      <c r="Q94" s="19"/>
      <c r="R94" s="34">
        <v>14</v>
      </c>
      <c r="S94" s="34" t="s">
        <v>317</v>
      </c>
      <c r="T94" s="23" t="s">
        <v>138</v>
      </c>
      <c r="U94" s="24" t="s">
        <v>156</v>
      </c>
      <c r="V94" s="23"/>
    </row>
    <row r="95" spans="1:22" x14ac:dyDescent="0.25">
      <c r="A95" s="18" t="s">
        <v>254</v>
      </c>
      <c r="B95" s="11" t="str">
        <f t="shared" si="9"/>
        <v>F46.1</v>
      </c>
      <c r="C95" s="19" t="s">
        <v>329</v>
      </c>
      <c r="D95" s="19" t="s">
        <v>62</v>
      </c>
      <c r="E95" s="19" t="s">
        <v>59</v>
      </c>
      <c r="F95" s="19" t="s">
        <v>9</v>
      </c>
      <c r="G95" s="20">
        <v>28</v>
      </c>
      <c r="H95" s="14">
        <f t="shared" si="10"/>
        <v>7</v>
      </c>
      <c r="I95" s="19" t="s">
        <v>64</v>
      </c>
      <c r="J95" s="13">
        <v>20</v>
      </c>
      <c r="K95" s="21">
        <f t="shared" si="6"/>
        <v>5</v>
      </c>
      <c r="L95" s="18" t="s">
        <v>3</v>
      </c>
      <c r="M95" s="19"/>
      <c r="N95" s="19" t="s">
        <v>188</v>
      </c>
      <c r="O95" s="19" t="s">
        <v>132</v>
      </c>
      <c r="P95" s="19" t="s">
        <v>186</v>
      </c>
      <c r="Q95" s="19"/>
      <c r="R95" s="34" t="s">
        <v>319</v>
      </c>
      <c r="S95" s="34" t="s">
        <v>318</v>
      </c>
      <c r="T95" s="23" t="s">
        <v>146</v>
      </c>
      <c r="U95" s="24">
        <v>456</v>
      </c>
      <c r="V95" s="23"/>
    </row>
    <row r="96" spans="1:22" x14ac:dyDescent="0.25">
      <c r="A96" s="18" t="s">
        <v>255</v>
      </c>
      <c r="B96" s="11" t="str">
        <f t="shared" si="9"/>
        <v>F47</v>
      </c>
      <c r="C96" s="19" t="s">
        <v>329</v>
      </c>
      <c r="D96" s="19" t="s">
        <v>62</v>
      </c>
      <c r="E96" s="19" t="s">
        <v>59</v>
      </c>
      <c r="F96" s="19" t="s">
        <v>9</v>
      </c>
      <c r="G96" s="20">
        <v>8</v>
      </c>
      <c r="H96" s="14">
        <f t="shared" si="10"/>
        <v>2</v>
      </c>
      <c r="I96" s="19" t="s">
        <v>64</v>
      </c>
      <c r="J96" s="13">
        <v>6</v>
      </c>
      <c r="K96" s="21">
        <f t="shared" si="6"/>
        <v>1.5</v>
      </c>
      <c r="L96" s="18" t="s">
        <v>3</v>
      </c>
      <c r="M96" s="19"/>
      <c r="N96" s="19" t="s">
        <v>188</v>
      </c>
      <c r="O96" s="19" t="s">
        <v>132</v>
      </c>
      <c r="P96" s="19" t="s">
        <v>186</v>
      </c>
      <c r="Q96" s="19"/>
      <c r="R96" s="34">
        <v>14</v>
      </c>
      <c r="S96" s="34" t="s">
        <v>317</v>
      </c>
      <c r="T96" s="23" t="s">
        <v>139</v>
      </c>
      <c r="U96" s="24" t="s">
        <v>157</v>
      </c>
      <c r="V96" s="23"/>
    </row>
    <row r="97" spans="1:22" x14ac:dyDescent="0.25">
      <c r="A97" s="18" t="s">
        <v>251</v>
      </c>
      <c r="B97" s="11" t="str">
        <f t="shared" si="9"/>
        <v>F47.1</v>
      </c>
      <c r="C97" s="19" t="s">
        <v>329</v>
      </c>
      <c r="D97" s="19" t="s">
        <v>62</v>
      </c>
      <c r="E97" s="19" t="s">
        <v>59</v>
      </c>
      <c r="F97" s="19" t="s">
        <v>9</v>
      </c>
      <c r="G97" s="20">
        <v>28</v>
      </c>
      <c r="H97" s="14">
        <f t="shared" si="10"/>
        <v>7</v>
      </c>
      <c r="I97" s="19" t="s">
        <v>64</v>
      </c>
      <c r="J97" s="13">
        <v>20</v>
      </c>
      <c r="K97" s="21">
        <f t="shared" si="6"/>
        <v>5</v>
      </c>
      <c r="L97" s="18" t="s">
        <v>3</v>
      </c>
      <c r="M97" s="19"/>
      <c r="N97" s="19" t="s">
        <v>188</v>
      </c>
      <c r="O97" s="19" t="s">
        <v>132</v>
      </c>
      <c r="P97" s="19" t="s">
        <v>186</v>
      </c>
      <c r="Q97" s="19"/>
      <c r="R97" s="34" t="s">
        <v>319</v>
      </c>
      <c r="S97" s="34" t="s">
        <v>318</v>
      </c>
      <c r="T97" s="23" t="s">
        <v>147</v>
      </c>
      <c r="U97" s="24">
        <v>789</v>
      </c>
      <c r="V97" s="23"/>
    </row>
    <row r="98" spans="1:22" x14ac:dyDescent="0.25">
      <c r="A98" s="18" t="s">
        <v>252</v>
      </c>
      <c r="B98" s="11" t="str">
        <f t="shared" si="9"/>
        <v>F48</v>
      </c>
      <c r="C98" s="19" t="s">
        <v>329</v>
      </c>
      <c r="D98" s="19" t="s">
        <v>62</v>
      </c>
      <c r="E98" s="19" t="s">
        <v>59</v>
      </c>
      <c r="F98" s="19" t="s">
        <v>9</v>
      </c>
      <c r="G98" s="20">
        <v>8</v>
      </c>
      <c r="H98" s="14">
        <f t="shared" si="10"/>
        <v>2</v>
      </c>
      <c r="I98" s="19" t="s">
        <v>64</v>
      </c>
      <c r="J98" s="13">
        <v>6</v>
      </c>
      <c r="K98" s="21">
        <f t="shared" si="6"/>
        <v>1.5</v>
      </c>
      <c r="L98" s="18" t="s">
        <v>3</v>
      </c>
      <c r="M98" s="19"/>
      <c r="N98" s="19" t="s">
        <v>188</v>
      </c>
      <c r="O98" s="19" t="s">
        <v>132</v>
      </c>
      <c r="P98" s="19" t="s">
        <v>186</v>
      </c>
      <c r="Q98" s="19"/>
      <c r="R98" s="34">
        <v>14</v>
      </c>
      <c r="S98" s="34" t="s">
        <v>317</v>
      </c>
      <c r="T98" s="23" t="s">
        <v>140</v>
      </c>
      <c r="U98" s="24" t="s">
        <v>332</v>
      </c>
      <c r="V98" s="23"/>
    </row>
    <row r="99" spans="1:22" x14ac:dyDescent="0.25">
      <c r="A99" s="18" t="s">
        <v>253</v>
      </c>
      <c r="B99" s="11" t="str">
        <f t="shared" si="9"/>
        <v>F48.1</v>
      </c>
      <c r="C99" s="19" t="s">
        <v>329</v>
      </c>
      <c r="D99" s="19" t="s">
        <v>62</v>
      </c>
      <c r="E99" s="19" t="s">
        <v>59</v>
      </c>
      <c r="F99" s="19" t="s">
        <v>9</v>
      </c>
      <c r="G99" s="20">
        <v>28</v>
      </c>
      <c r="H99" s="14">
        <f t="shared" si="10"/>
        <v>7</v>
      </c>
      <c r="I99" s="19" t="s">
        <v>64</v>
      </c>
      <c r="J99" s="13">
        <v>20</v>
      </c>
      <c r="K99" s="21">
        <f t="shared" si="6"/>
        <v>5</v>
      </c>
      <c r="L99" s="18" t="s">
        <v>3</v>
      </c>
      <c r="M99" s="19"/>
      <c r="N99" s="19" t="s">
        <v>188</v>
      </c>
      <c r="O99" s="19" t="s">
        <v>132</v>
      </c>
      <c r="P99" s="19" t="s">
        <v>186</v>
      </c>
      <c r="Q99" s="19"/>
      <c r="R99" s="34" t="s">
        <v>319</v>
      </c>
      <c r="S99" s="34" t="s">
        <v>318</v>
      </c>
      <c r="T99" s="23" t="s">
        <v>148</v>
      </c>
      <c r="U99" s="24" t="s">
        <v>333</v>
      </c>
      <c r="V99" s="23"/>
    </row>
    <row r="100" spans="1:22" x14ac:dyDescent="0.25">
      <c r="A100" s="18" t="s">
        <v>256</v>
      </c>
      <c r="B100" s="11" t="str">
        <f t="shared" si="9"/>
        <v>F49</v>
      </c>
      <c r="C100" s="12" t="s">
        <v>330</v>
      </c>
      <c r="D100" s="19" t="s">
        <v>8</v>
      </c>
      <c r="E100" s="19" t="s">
        <v>59</v>
      </c>
      <c r="F100" s="19" t="s">
        <v>9</v>
      </c>
      <c r="G100" s="20">
        <v>5</v>
      </c>
      <c r="H100" s="14">
        <f t="shared" si="10"/>
        <v>1.25</v>
      </c>
      <c r="I100" s="19"/>
      <c r="J100" s="13"/>
      <c r="K100" s="21" t="str">
        <f t="shared" si="6"/>
        <v/>
      </c>
      <c r="L100" s="18" t="s">
        <v>3</v>
      </c>
      <c r="M100" s="19"/>
      <c r="N100" s="19" t="s">
        <v>188</v>
      </c>
      <c r="O100" s="19" t="s">
        <v>94</v>
      </c>
      <c r="P100" s="19" t="s">
        <v>183</v>
      </c>
      <c r="Q100" s="19" t="s">
        <v>63</v>
      </c>
      <c r="R100" s="34" t="s">
        <v>83</v>
      </c>
      <c r="S100" s="34"/>
      <c r="T100" s="23" t="s">
        <v>99</v>
      </c>
      <c r="U100" s="24" t="s">
        <v>68</v>
      </c>
      <c r="V100" s="23"/>
    </row>
    <row r="101" spans="1:22" x14ac:dyDescent="0.25">
      <c r="A101" s="18" t="s">
        <v>257</v>
      </c>
      <c r="B101" s="11" t="str">
        <f t="shared" si="9"/>
        <v>F49.1</v>
      </c>
      <c r="C101" s="19" t="s">
        <v>329</v>
      </c>
      <c r="D101" s="19" t="s">
        <v>62</v>
      </c>
      <c r="E101" s="19" t="s">
        <v>59</v>
      </c>
      <c r="F101" s="19" t="s">
        <v>9</v>
      </c>
      <c r="G101" s="20">
        <v>6</v>
      </c>
      <c r="H101" s="14">
        <f t="shared" si="10"/>
        <v>1.5</v>
      </c>
      <c r="I101" s="19"/>
      <c r="J101" s="13"/>
      <c r="K101" s="21" t="str">
        <f t="shared" si="6"/>
        <v/>
      </c>
      <c r="L101" s="18"/>
      <c r="M101" s="19"/>
      <c r="N101" s="19" t="s">
        <v>188</v>
      </c>
      <c r="O101" s="19" t="s">
        <v>94</v>
      </c>
      <c r="P101" s="19" t="s">
        <v>183</v>
      </c>
      <c r="Q101" s="19"/>
      <c r="R101" s="34">
        <v>25</v>
      </c>
      <c r="S101" s="34"/>
      <c r="T101" s="23" t="s">
        <v>100</v>
      </c>
      <c r="U101" s="24" t="s">
        <v>81</v>
      </c>
      <c r="V101" s="23"/>
    </row>
    <row r="102" spans="1:22" x14ac:dyDescent="0.25">
      <c r="A102" s="18" t="s">
        <v>258</v>
      </c>
      <c r="B102" s="11" t="str">
        <f t="shared" si="9"/>
        <v>F49.2</v>
      </c>
      <c r="C102" s="19" t="s">
        <v>329</v>
      </c>
      <c r="D102" s="19" t="s">
        <v>62</v>
      </c>
      <c r="E102" s="19" t="s">
        <v>59</v>
      </c>
      <c r="F102" s="19" t="s">
        <v>9</v>
      </c>
      <c r="G102" s="20">
        <v>6</v>
      </c>
      <c r="H102" s="14">
        <f t="shared" si="10"/>
        <v>1.5</v>
      </c>
      <c r="I102" s="19"/>
      <c r="J102" s="13"/>
      <c r="K102" s="21" t="str">
        <f t="shared" si="6"/>
        <v/>
      </c>
      <c r="L102" s="18"/>
      <c r="M102" s="19"/>
      <c r="N102" s="19" t="s">
        <v>188</v>
      </c>
      <c r="O102" s="19" t="s">
        <v>94</v>
      </c>
      <c r="P102" s="19" t="s">
        <v>183</v>
      </c>
      <c r="Q102" s="19"/>
      <c r="R102" s="34">
        <v>25</v>
      </c>
      <c r="S102" s="34"/>
      <c r="T102" s="23" t="s">
        <v>101</v>
      </c>
      <c r="U102" s="24" t="s">
        <v>82</v>
      </c>
      <c r="V102" s="23"/>
    </row>
    <row r="103" spans="1:22" x14ac:dyDescent="0.25">
      <c r="A103" s="18" t="s">
        <v>259</v>
      </c>
      <c r="B103" s="11" t="str">
        <f t="shared" si="9"/>
        <v>F50</v>
      </c>
      <c r="C103" s="12" t="s">
        <v>330</v>
      </c>
      <c r="D103" s="19" t="s">
        <v>8</v>
      </c>
      <c r="E103" s="19" t="s">
        <v>59</v>
      </c>
      <c r="F103" s="19" t="s">
        <v>9</v>
      </c>
      <c r="G103" s="20">
        <v>5</v>
      </c>
      <c r="H103" s="14">
        <f t="shared" si="10"/>
        <v>1.25</v>
      </c>
      <c r="I103" s="19"/>
      <c r="J103" s="13"/>
      <c r="K103" s="21" t="str">
        <f t="shared" si="6"/>
        <v/>
      </c>
      <c r="L103" s="18" t="s">
        <v>3</v>
      </c>
      <c r="M103" s="19"/>
      <c r="N103" s="19" t="s">
        <v>188</v>
      </c>
      <c r="O103" s="19" t="s">
        <v>94</v>
      </c>
      <c r="P103" s="19" t="s">
        <v>183</v>
      </c>
      <c r="Q103" s="19" t="s">
        <v>63</v>
      </c>
      <c r="R103" s="34" t="s">
        <v>83</v>
      </c>
      <c r="S103" s="34"/>
      <c r="T103" s="23" t="s">
        <v>102</v>
      </c>
      <c r="U103" s="23" t="s">
        <v>98</v>
      </c>
      <c r="V103" s="23"/>
    </row>
    <row r="104" spans="1:22" x14ac:dyDescent="0.25">
      <c r="A104" s="18" t="s">
        <v>260</v>
      </c>
      <c r="B104" s="11" t="str">
        <f t="shared" si="9"/>
        <v>F50.1</v>
      </c>
      <c r="C104" s="19" t="s">
        <v>329</v>
      </c>
      <c r="D104" s="19" t="s">
        <v>62</v>
      </c>
      <c r="E104" s="19" t="s">
        <v>59</v>
      </c>
      <c r="F104" s="19" t="s">
        <v>9</v>
      </c>
      <c r="G104" s="20">
        <v>6</v>
      </c>
      <c r="H104" s="14">
        <f t="shared" si="10"/>
        <v>1.5</v>
      </c>
      <c r="I104" s="19"/>
      <c r="J104" s="13"/>
      <c r="K104" s="21" t="str">
        <f t="shared" si="6"/>
        <v/>
      </c>
      <c r="L104" s="18"/>
      <c r="M104" s="19"/>
      <c r="N104" s="19" t="s">
        <v>188</v>
      </c>
      <c r="O104" s="19" t="s">
        <v>94</v>
      </c>
      <c r="P104" s="19" t="s">
        <v>183</v>
      </c>
      <c r="Q104" s="19"/>
      <c r="R104" s="34">
        <v>25</v>
      </c>
      <c r="S104" s="34"/>
      <c r="T104" s="23" t="s">
        <v>100</v>
      </c>
      <c r="U104" s="24" t="s">
        <v>103</v>
      </c>
      <c r="V104" s="23"/>
    </row>
    <row r="105" spans="1:22" x14ac:dyDescent="0.25">
      <c r="A105" s="18" t="s">
        <v>261</v>
      </c>
      <c r="B105" s="11" t="str">
        <f t="shared" si="9"/>
        <v>F50.2</v>
      </c>
      <c r="C105" s="19" t="s">
        <v>329</v>
      </c>
      <c r="D105" s="19" t="s">
        <v>62</v>
      </c>
      <c r="E105" s="19" t="s">
        <v>59</v>
      </c>
      <c r="F105" s="19" t="s">
        <v>9</v>
      </c>
      <c r="G105" s="20">
        <v>6</v>
      </c>
      <c r="H105" s="14">
        <f t="shared" si="10"/>
        <v>1.5</v>
      </c>
      <c r="I105" s="19"/>
      <c r="J105" s="13"/>
      <c r="K105" s="21" t="str">
        <f t="shared" si="6"/>
        <v/>
      </c>
      <c r="L105" s="18"/>
      <c r="M105" s="19"/>
      <c r="N105" s="19" t="s">
        <v>188</v>
      </c>
      <c r="O105" s="19" t="s">
        <v>94</v>
      </c>
      <c r="P105" s="19" t="s">
        <v>183</v>
      </c>
      <c r="Q105" s="19"/>
      <c r="R105" s="34">
        <v>25</v>
      </c>
      <c r="S105" s="34"/>
      <c r="T105" s="23" t="s">
        <v>101</v>
      </c>
      <c r="U105" s="24" t="s">
        <v>104</v>
      </c>
      <c r="V105" s="23"/>
    </row>
    <row r="106" spans="1:22" x14ac:dyDescent="0.25">
      <c r="A106" s="18" t="s">
        <v>262</v>
      </c>
      <c r="B106" s="11" t="str">
        <f t="shared" si="9"/>
        <v>F50.3</v>
      </c>
      <c r="C106" s="19" t="s">
        <v>329</v>
      </c>
      <c r="D106" s="19" t="s">
        <v>62</v>
      </c>
      <c r="E106" s="19" t="s">
        <v>59</v>
      </c>
      <c r="F106" s="19" t="s">
        <v>9</v>
      </c>
      <c r="G106" s="20">
        <v>6</v>
      </c>
      <c r="H106" s="14">
        <f t="shared" si="10"/>
        <v>1.5</v>
      </c>
      <c r="I106" s="19"/>
      <c r="J106" s="13"/>
      <c r="K106" s="21" t="str">
        <f t="shared" si="6"/>
        <v/>
      </c>
      <c r="L106" s="18"/>
      <c r="M106" s="19"/>
      <c r="N106" s="19" t="s">
        <v>188</v>
      </c>
      <c r="O106" s="19" t="s">
        <v>94</v>
      </c>
      <c r="P106" s="19" t="s">
        <v>183</v>
      </c>
      <c r="Q106" s="19"/>
      <c r="R106" s="34">
        <v>25</v>
      </c>
      <c r="S106" s="34"/>
      <c r="T106" s="23" t="s">
        <v>105</v>
      </c>
      <c r="U106" s="24" t="s">
        <v>106</v>
      </c>
      <c r="V106" s="23"/>
    </row>
    <row r="107" spans="1:22" x14ac:dyDescent="0.25">
      <c r="A107" s="18" t="s">
        <v>263</v>
      </c>
      <c r="B107" s="11" t="str">
        <f t="shared" si="9"/>
        <v>F50.4</v>
      </c>
      <c r="C107" s="19" t="s">
        <v>329</v>
      </c>
      <c r="D107" s="19" t="s">
        <v>62</v>
      </c>
      <c r="E107" s="19" t="s">
        <v>59</v>
      </c>
      <c r="F107" s="19" t="s">
        <v>9</v>
      </c>
      <c r="G107" s="20">
        <v>6</v>
      </c>
      <c r="H107" s="14">
        <f t="shared" si="10"/>
        <v>1.5</v>
      </c>
      <c r="I107" s="19"/>
      <c r="J107" s="13"/>
      <c r="K107" s="21" t="str">
        <f t="shared" si="6"/>
        <v/>
      </c>
      <c r="L107" s="18"/>
      <c r="M107" s="19"/>
      <c r="N107" s="19" t="s">
        <v>188</v>
      </c>
      <c r="O107" s="19" t="s">
        <v>94</v>
      </c>
      <c r="P107" s="19" t="s">
        <v>183</v>
      </c>
      <c r="Q107" s="19"/>
      <c r="R107" s="34">
        <v>25</v>
      </c>
      <c r="S107" s="34"/>
      <c r="T107" s="23" t="s">
        <v>107</v>
      </c>
      <c r="U107" s="24" t="s">
        <v>108</v>
      </c>
      <c r="V107" s="23"/>
    </row>
    <row r="108" spans="1:22" x14ac:dyDescent="0.25">
      <c r="A108" s="18" t="s">
        <v>264</v>
      </c>
      <c r="B108" s="11" t="str">
        <f t="shared" si="9"/>
        <v>F50.5</v>
      </c>
      <c r="C108" s="19" t="s">
        <v>329</v>
      </c>
      <c r="D108" s="19" t="s">
        <v>62</v>
      </c>
      <c r="E108" s="19" t="s">
        <v>59</v>
      </c>
      <c r="F108" s="19" t="s">
        <v>9</v>
      </c>
      <c r="G108" s="20">
        <v>6</v>
      </c>
      <c r="H108" s="14">
        <f t="shared" si="10"/>
        <v>1.5</v>
      </c>
      <c r="I108" s="19"/>
      <c r="J108" s="13"/>
      <c r="K108" s="21" t="str">
        <f t="shared" si="6"/>
        <v/>
      </c>
      <c r="L108" s="18"/>
      <c r="M108" s="19"/>
      <c r="N108" s="19" t="s">
        <v>188</v>
      </c>
      <c r="O108" s="19" t="s">
        <v>94</v>
      </c>
      <c r="P108" s="19" t="s">
        <v>183</v>
      </c>
      <c r="Q108" s="19"/>
      <c r="R108" s="34">
        <v>25</v>
      </c>
      <c r="S108" s="34"/>
      <c r="T108" s="23" t="s">
        <v>109</v>
      </c>
      <c r="U108" s="24" t="s">
        <v>110</v>
      </c>
      <c r="V108" s="23"/>
    </row>
    <row r="109" spans="1:22" x14ac:dyDescent="0.25">
      <c r="A109" s="18" t="s">
        <v>265</v>
      </c>
      <c r="B109" s="11" t="str">
        <f t="shared" si="9"/>
        <v>F50.6</v>
      </c>
      <c r="C109" s="19" t="s">
        <v>329</v>
      </c>
      <c r="D109" s="19" t="s">
        <v>62</v>
      </c>
      <c r="E109" s="19" t="s">
        <v>59</v>
      </c>
      <c r="F109" s="19" t="s">
        <v>9</v>
      </c>
      <c r="G109" s="20">
        <v>9</v>
      </c>
      <c r="H109" s="14">
        <f t="shared" si="10"/>
        <v>2.25</v>
      </c>
      <c r="I109" s="19"/>
      <c r="J109" s="13"/>
      <c r="K109" s="21" t="str">
        <f t="shared" si="6"/>
        <v/>
      </c>
      <c r="L109" s="18" t="s">
        <v>3</v>
      </c>
      <c r="M109" s="19"/>
      <c r="N109" s="19" t="s">
        <v>188</v>
      </c>
      <c r="O109" s="19" t="s">
        <v>94</v>
      </c>
      <c r="P109" s="19" t="s">
        <v>183</v>
      </c>
      <c r="Q109" s="19" t="s">
        <v>63</v>
      </c>
      <c r="R109" s="34">
        <v>2</v>
      </c>
      <c r="S109" s="34"/>
      <c r="T109" s="23" t="s">
        <v>70</v>
      </c>
      <c r="U109" s="24" t="s">
        <v>71</v>
      </c>
      <c r="V109" s="23"/>
    </row>
    <row r="110" spans="1:22" x14ac:dyDescent="0.25">
      <c r="A110" s="18" t="s">
        <v>266</v>
      </c>
      <c r="B110" s="11" t="str">
        <f t="shared" si="9"/>
        <v>F50.7</v>
      </c>
      <c r="C110" s="19" t="s">
        <v>329</v>
      </c>
      <c r="D110" s="19" t="s">
        <v>79</v>
      </c>
      <c r="E110" s="19" t="s">
        <v>59</v>
      </c>
      <c r="F110" s="19" t="s">
        <v>9</v>
      </c>
      <c r="G110" s="20">
        <v>9</v>
      </c>
      <c r="H110" s="14">
        <f t="shared" si="10"/>
        <v>2.25</v>
      </c>
      <c r="I110" s="19"/>
      <c r="J110" s="13"/>
      <c r="K110" s="21" t="str">
        <f t="shared" si="6"/>
        <v/>
      </c>
      <c r="L110" s="18" t="s">
        <v>3</v>
      </c>
      <c r="M110" s="19"/>
      <c r="N110" s="19" t="s">
        <v>188</v>
      </c>
      <c r="O110" s="19" t="s">
        <v>94</v>
      </c>
      <c r="P110" s="19" t="s">
        <v>183</v>
      </c>
      <c r="Q110" s="19"/>
      <c r="R110" s="34" t="s">
        <v>85</v>
      </c>
      <c r="S110" s="34"/>
      <c r="T110" s="23" t="s">
        <v>72</v>
      </c>
      <c r="U110" s="25">
        <v>72345</v>
      </c>
      <c r="V110" s="23"/>
    </row>
    <row r="111" spans="1:22" x14ac:dyDescent="0.25">
      <c r="A111" s="18" t="s">
        <v>267</v>
      </c>
      <c r="B111" s="11" t="str">
        <f t="shared" si="9"/>
        <v>F50.8</v>
      </c>
      <c r="C111" s="19" t="s">
        <v>329</v>
      </c>
      <c r="D111" s="19" t="s">
        <v>62</v>
      </c>
      <c r="E111" s="19" t="s">
        <v>59</v>
      </c>
      <c r="F111" s="19" t="s">
        <v>9</v>
      </c>
      <c r="G111" s="20">
        <v>9</v>
      </c>
      <c r="H111" s="14">
        <f t="shared" si="10"/>
        <v>2.25</v>
      </c>
      <c r="I111" s="19"/>
      <c r="J111" s="13"/>
      <c r="K111" s="21" t="str">
        <f t="shared" si="6"/>
        <v/>
      </c>
      <c r="L111" s="18" t="s">
        <v>3</v>
      </c>
      <c r="M111" s="19"/>
      <c r="N111" s="19" t="s">
        <v>188</v>
      </c>
      <c r="O111" s="19" t="s">
        <v>94</v>
      </c>
      <c r="P111" s="19" t="s">
        <v>183</v>
      </c>
      <c r="Q111" s="19" t="s">
        <v>63</v>
      </c>
      <c r="R111" s="34">
        <v>30</v>
      </c>
      <c r="S111" s="34"/>
      <c r="T111" s="23" t="s">
        <v>76</v>
      </c>
      <c r="U111" s="24" t="s">
        <v>112</v>
      </c>
      <c r="V111" s="23"/>
    </row>
    <row r="112" spans="1:22" x14ac:dyDescent="0.25">
      <c r="A112" s="18" t="s">
        <v>268</v>
      </c>
      <c r="B112" s="11" t="str">
        <f t="shared" si="9"/>
        <v>F51</v>
      </c>
      <c r="C112" s="12" t="s">
        <v>330</v>
      </c>
      <c r="D112" s="19" t="s">
        <v>8</v>
      </c>
      <c r="E112" s="19" t="s">
        <v>59</v>
      </c>
      <c r="F112" s="19" t="s">
        <v>9</v>
      </c>
      <c r="G112" s="20">
        <v>5</v>
      </c>
      <c r="H112" s="14">
        <f t="shared" si="10"/>
        <v>1.25</v>
      </c>
      <c r="I112" s="19"/>
      <c r="J112" s="13"/>
      <c r="K112" s="21" t="str">
        <f t="shared" si="6"/>
        <v/>
      </c>
      <c r="L112" s="18"/>
      <c r="M112" s="19"/>
      <c r="N112" s="19" t="s">
        <v>188</v>
      </c>
      <c r="O112" s="19" t="s">
        <v>94</v>
      </c>
      <c r="P112" s="19" t="s">
        <v>183</v>
      </c>
      <c r="Q112" s="19" t="s">
        <v>63</v>
      </c>
      <c r="R112" s="34" t="s">
        <v>83</v>
      </c>
      <c r="S112" s="34"/>
      <c r="T112" s="23" t="s">
        <v>92</v>
      </c>
      <c r="U112" s="24" t="s">
        <v>90</v>
      </c>
      <c r="V112" s="23"/>
    </row>
    <row r="113" spans="1:22" x14ac:dyDescent="0.25">
      <c r="A113" s="18" t="s">
        <v>269</v>
      </c>
      <c r="B113" s="11" t="str">
        <f t="shared" si="9"/>
        <v>F51.1</v>
      </c>
      <c r="C113" s="19" t="s">
        <v>329</v>
      </c>
      <c r="D113" s="19" t="s">
        <v>62</v>
      </c>
      <c r="E113" s="19" t="s">
        <v>59</v>
      </c>
      <c r="F113" s="19" t="s">
        <v>9</v>
      </c>
      <c r="G113" s="20">
        <v>10</v>
      </c>
      <c r="H113" s="14">
        <f t="shared" si="10"/>
        <v>2.5</v>
      </c>
      <c r="I113" s="19" t="s">
        <v>64</v>
      </c>
      <c r="J113" s="13">
        <v>7</v>
      </c>
      <c r="K113" s="21">
        <f t="shared" si="6"/>
        <v>1.75</v>
      </c>
      <c r="L113" s="18" t="s">
        <v>3</v>
      </c>
      <c r="M113" s="19"/>
      <c r="N113" s="19" t="s">
        <v>188</v>
      </c>
      <c r="O113" s="19" t="s">
        <v>94</v>
      </c>
      <c r="P113" s="19" t="s">
        <v>183</v>
      </c>
      <c r="Q113" s="19"/>
      <c r="R113" s="34" t="s">
        <v>315</v>
      </c>
      <c r="S113" s="34" t="s">
        <v>314</v>
      </c>
      <c r="T113" s="23" t="s">
        <v>91</v>
      </c>
      <c r="U113" s="24">
        <v>471965</v>
      </c>
      <c r="V113" s="23"/>
    </row>
    <row r="114" spans="1:22" x14ac:dyDescent="0.25">
      <c r="A114" s="18" t="s">
        <v>270</v>
      </c>
      <c r="B114" s="11" t="str">
        <f t="shared" si="9"/>
        <v>F52</v>
      </c>
      <c r="C114" s="12" t="s">
        <v>330</v>
      </c>
      <c r="D114" s="19" t="s">
        <v>8</v>
      </c>
      <c r="E114" s="19" t="s">
        <v>59</v>
      </c>
      <c r="F114" s="19" t="s">
        <v>9</v>
      </c>
      <c r="G114" s="20">
        <v>5</v>
      </c>
      <c r="H114" s="14">
        <f t="shared" si="10"/>
        <v>1.25</v>
      </c>
      <c r="I114" s="19"/>
      <c r="J114" s="13"/>
      <c r="K114" s="21" t="str">
        <f t="shared" si="6"/>
        <v/>
      </c>
      <c r="L114" s="18"/>
      <c r="M114" s="19"/>
      <c r="N114" s="19" t="s">
        <v>188</v>
      </c>
      <c r="O114" s="19" t="s">
        <v>94</v>
      </c>
      <c r="P114" s="19" t="s">
        <v>183</v>
      </c>
      <c r="Q114" s="19" t="s">
        <v>63</v>
      </c>
      <c r="R114" s="34" t="s">
        <v>83</v>
      </c>
      <c r="S114" s="34"/>
      <c r="T114" s="23" t="s">
        <v>113</v>
      </c>
      <c r="U114" s="24" t="s">
        <v>204</v>
      </c>
      <c r="V114" s="23"/>
    </row>
    <row r="115" spans="1:22" ht="30" x14ac:dyDescent="0.25">
      <c r="A115" s="18" t="s">
        <v>271</v>
      </c>
      <c r="B115" s="11" t="str">
        <f t="shared" si="9"/>
        <v>F52.1</v>
      </c>
      <c r="C115" s="19" t="s">
        <v>329</v>
      </c>
      <c r="D115" s="19" t="s">
        <v>62</v>
      </c>
      <c r="E115" s="19" t="s">
        <v>59</v>
      </c>
      <c r="F115" s="19" t="s">
        <v>9</v>
      </c>
      <c r="G115" s="20">
        <v>10</v>
      </c>
      <c r="H115" s="14">
        <f t="shared" si="10"/>
        <v>2.5</v>
      </c>
      <c r="I115" s="19" t="s">
        <v>64</v>
      </c>
      <c r="J115" s="13">
        <v>7</v>
      </c>
      <c r="K115" s="21">
        <f t="shared" si="6"/>
        <v>1.75</v>
      </c>
      <c r="L115" s="18" t="s">
        <v>3</v>
      </c>
      <c r="M115" s="19"/>
      <c r="N115" s="19" t="s">
        <v>188</v>
      </c>
      <c r="O115" s="19" t="s">
        <v>94</v>
      </c>
      <c r="P115" s="19" t="s">
        <v>183</v>
      </c>
      <c r="Q115" s="19"/>
      <c r="R115" s="34" t="s">
        <v>315</v>
      </c>
      <c r="S115" s="34" t="s">
        <v>314</v>
      </c>
      <c r="T115" s="23" t="s">
        <v>114</v>
      </c>
      <c r="U115" s="24">
        <v>3502149</v>
      </c>
      <c r="V115" s="23" t="s">
        <v>115</v>
      </c>
    </row>
    <row r="116" spans="1:22" x14ac:dyDescent="0.25">
      <c r="A116" s="18" t="s">
        <v>272</v>
      </c>
      <c r="B116" s="11" t="str">
        <f t="shared" si="9"/>
        <v>F53</v>
      </c>
      <c r="C116" s="12" t="s">
        <v>330</v>
      </c>
      <c r="D116" s="19" t="s">
        <v>8</v>
      </c>
      <c r="E116" s="19" t="s">
        <v>59</v>
      </c>
      <c r="F116" s="19" t="s">
        <v>9</v>
      </c>
      <c r="G116" s="20">
        <v>5</v>
      </c>
      <c r="H116" s="14">
        <f t="shared" si="10"/>
        <v>1.25</v>
      </c>
      <c r="I116" s="19"/>
      <c r="J116" s="13"/>
      <c r="K116" s="21" t="str">
        <f t="shared" si="6"/>
        <v/>
      </c>
      <c r="L116" s="18"/>
      <c r="M116" s="19"/>
      <c r="N116" s="19" t="s">
        <v>188</v>
      </c>
      <c r="O116" s="19" t="s">
        <v>94</v>
      </c>
      <c r="P116" s="19" t="s">
        <v>183</v>
      </c>
      <c r="Q116" s="19" t="s">
        <v>63</v>
      </c>
      <c r="R116" s="34" t="s">
        <v>83</v>
      </c>
      <c r="S116" s="34"/>
      <c r="T116" s="23" t="s">
        <v>119</v>
      </c>
      <c r="U116" s="24" t="s">
        <v>116</v>
      </c>
      <c r="V116" s="23"/>
    </row>
    <row r="117" spans="1:22" x14ac:dyDescent="0.25">
      <c r="A117" s="18" t="s">
        <v>273</v>
      </c>
      <c r="B117" s="11" t="str">
        <f t="shared" si="9"/>
        <v>F53.1</v>
      </c>
      <c r="C117" s="19" t="s">
        <v>329</v>
      </c>
      <c r="D117" s="19" t="s">
        <v>117</v>
      </c>
      <c r="E117" s="19" t="s">
        <v>59</v>
      </c>
      <c r="F117" s="19" t="s">
        <v>9</v>
      </c>
      <c r="G117" s="20">
        <v>10</v>
      </c>
      <c r="H117" s="14">
        <f t="shared" si="10"/>
        <v>2.5</v>
      </c>
      <c r="I117" s="19"/>
      <c r="J117" s="13"/>
      <c r="K117" s="21" t="str">
        <f t="shared" si="6"/>
        <v/>
      </c>
      <c r="L117" s="18" t="s">
        <v>3</v>
      </c>
      <c r="M117" s="19"/>
      <c r="N117" s="19" t="s">
        <v>188</v>
      </c>
      <c r="O117" s="19" t="s">
        <v>94</v>
      </c>
      <c r="P117" s="19" t="s">
        <v>186</v>
      </c>
      <c r="Q117" s="19"/>
      <c r="R117" s="34" t="s">
        <v>83</v>
      </c>
      <c r="S117" s="34"/>
      <c r="T117" s="23" t="s">
        <v>118</v>
      </c>
      <c r="U117" s="26">
        <v>41340</v>
      </c>
      <c r="V117" s="23"/>
    </row>
    <row r="118" spans="1:22" x14ac:dyDescent="0.25">
      <c r="A118" s="18" t="s">
        <v>274</v>
      </c>
      <c r="B118" s="11" t="str">
        <f t="shared" si="9"/>
        <v>F54</v>
      </c>
      <c r="C118" s="12" t="s">
        <v>330</v>
      </c>
      <c r="D118" s="19" t="s">
        <v>8</v>
      </c>
      <c r="E118" s="19" t="s">
        <v>59</v>
      </c>
      <c r="F118" s="19" t="s">
        <v>9</v>
      </c>
      <c r="G118" s="20">
        <v>5</v>
      </c>
      <c r="H118" s="14">
        <f t="shared" si="10"/>
        <v>1.25</v>
      </c>
      <c r="I118" s="19"/>
      <c r="J118" s="13"/>
      <c r="K118" s="21" t="str">
        <f t="shared" si="6"/>
        <v/>
      </c>
      <c r="L118" s="18"/>
      <c r="M118" s="19"/>
      <c r="N118" s="19" t="s">
        <v>188</v>
      </c>
      <c r="O118" s="19" t="s">
        <v>94</v>
      </c>
      <c r="P118" s="19" t="s">
        <v>183</v>
      </c>
      <c r="Q118" s="19" t="s">
        <v>63</v>
      </c>
      <c r="R118" s="34" t="s">
        <v>83</v>
      </c>
      <c r="S118" s="34"/>
      <c r="T118" s="23" t="s">
        <v>120</v>
      </c>
      <c r="U118" s="24" t="s">
        <v>121</v>
      </c>
      <c r="V118" s="23"/>
    </row>
    <row r="119" spans="1:22" x14ac:dyDescent="0.25">
      <c r="A119" s="18" t="s">
        <v>275</v>
      </c>
      <c r="B119" s="11" t="str">
        <f t="shared" si="9"/>
        <v>F54.1</v>
      </c>
      <c r="C119" s="19" t="s">
        <v>329</v>
      </c>
      <c r="D119" s="19" t="s">
        <v>62</v>
      </c>
      <c r="E119" s="19" t="s">
        <v>59</v>
      </c>
      <c r="F119" s="19" t="s">
        <v>9</v>
      </c>
      <c r="G119" s="20">
        <v>10</v>
      </c>
      <c r="H119" s="14">
        <f t="shared" si="10"/>
        <v>2.5</v>
      </c>
      <c r="I119" s="19"/>
      <c r="J119" s="13"/>
      <c r="K119" s="21" t="str">
        <f t="shared" si="6"/>
        <v/>
      </c>
      <c r="L119" s="18" t="s">
        <v>3</v>
      </c>
      <c r="M119" s="19"/>
      <c r="N119" s="19" t="s">
        <v>188</v>
      </c>
      <c r="O119" s="19" t="s">
        <v>94</v>
      </c>
      <c r="P119" s="19" t="s">
        <v>186</v>
      </c>
      <c r="Q119" s="19"/>
      <c r="R119" s="34" t="s">
        <v>83</v>
      </c>
      <c r="S119" s="34"/>
      <c r="T119" s="23" t="s">
        <v>205</v>
      </c>
      <c r="U119" s="24" t="str">
        <f>"+15/+50"</f>
        <v>+15/+50</v>
      </c>
      <c r="V119" s="23"/>
    </row>
    <row r="120" spans="1:22" x14ac:dyDescent="0.25">
      <c r="A120" s="18" t="s">
        <v>276</v>
      </c>
      <c r="B120" s="11" t="str">
        <f t="shared" si="9"/>
        <v>F55</v>
      </c>
      <c r="C120" s="12" t="s">
        <v>330</v>
      </c>
      <c r="D120" s="19" t="s">
        <v>8</v>
      </c>
      <c r="E120" s="19" t="s">
        <v>59</v>
      </c>
      <c r="F120" s="19" t="s">
        <v>9</v>
      </c>
      <c r="G120" s="20">
        <v>5</v>
      </c>
      <c r="H120" s="14">
        <f t="shared" si="10"/>
        <v>1.25</v>
      </c>
      <c r="I120" s="19"/>
      <c r="J120" s="13"/>
      <c r="K120" s="21" t="str">
        <f t="shared" si="6"/>
        <v/>
      </c>
      <c r="L120" s="18"/>
      <c r="M120" s="19"/>
      <c r="N120" s="19" t="s">
        <v>188</v>
      </c>
      <c r="O120" s="19" t="s">
        <v>94</v>
      </c>
      <c r="P120" s="19" t="s">
        <v>183</v>
      </c>
      <c r="Q120" s="19" t="s">
        <v>63</v>
      </c>
      <c r="R120" s="34" t="s">
        <v>83</v>
      </c>
      <c r="S120" s="34"/>
      <c r="T120" s="23" t="s">
        <v>122</v>
      </c>
      <c r="U120" s="24" t="s">
        <v>123</v>
      </c>
      <c r="V120" s="23"/>
    </row>
    <row r="121" spans="1:22" x14ac:dyDescent="0.25">
      <c r="A121" s="18" t="s">
        <v>277</v>
      </c>
      <c r="B121" s="11" t="str">
        <f t="shared" si="9"/>
        <v>F55.1</v>
      </c>
      <c r="C121" s="19" t="s">
        <v>329</v>
      </c>
      <c r="D121" s="19" t="s">
        <v>62</v>
      </c>
      <c r="E121" s="19" t="s">
        <v>59</v>
      </c>
      <c r="F121" s="19" t="s">
        <v>9</v>
      </c>
      <c r="G121" s="20">
        <v>10</v>
      </c>
      <c r="H121" s="14">
        <f t="shared" si="10"/>
        <v>2.5</v>
      </c>
      <c r="I121" s="19"/>
      <c r="J121" s="13"/>
      <c r="K121" s="21" t="str">
        <f t="shared" si="6"/>
        <v/>
      </c>
      <c r="L121" s="18" t="s">
        <v>3</v>
      </c>
      <c r="M121" s="19"/>
      <c r="N121" s="19" t="s">
        <v>188</v>
      </c>
      <c r="O121" s="19" t="s">
        <v>94</v>
      </c>
      <c r="P121" s="19" t="s">
        <v>186</v>
      </c>
      <c r="Q121" s="19"/>
      <c r="R121" s="34" t="s">
        <v>126</v>
      </c>
      <c r="S121" s="34"/>
      <c r="T121" s="23" t="s">
        <v>124</v>
      </c>
      <c r="U121" s="24" t="s">
        <v>125</v>
      </c>
      <c r="V121" s="23"/>
    </row>
    <row r="122" spans="1:22" x14ac:dyDescent="0.25">
      <c r="A122" s="18" t="s">
        <v>278</v>
      </c>
      <c r="B122" s="11" t="str">
        <f t="shared" si="9"/>
        <v>F55.2</v>
      </c>
      <c r="C122" s="19" t="s">
        <v>329</v>
      </c>
      <c r="D122" s="19" t="s">
        <v>60</v>
      </c>
      <c r="E122" s="19"/>
      <c r="F122" s="19"/>
      <c r="G122" s="19"/>
      <c r="H122" s="14" t="s">
        <v>160</v>
      </c>
      <c r="I122" s="19"/>
      <c r="J122" s="13"/>
      <c r="K122" s="21" t="str">
        <f t="shared" si="6"/>
        <v/>
      </c>
      <c r="L122" s="18"/>
      <c r="M122" s="19"/>
      <c r="N122" s="19"/>
      <c r="O122" s="19" t="s">
        <v>132</v>
      </c>
      <c r="P122" s="19" t="s">
        <v>183</v>
      </c>
      <c r="Q122" s="19"/>
      <c r="R122" s="34"/>
      <c r="S122" s="34"/>
      <c r="T122" s="23" t="s">
        <v>131</v>
      </c>
      <c r="U122" s="24"/>
      <c r="V122" s="23"/>
    </row>
    <row r="123" spans="1:22" x14ac:dyDescent="0.25">
      <c r="A123" s="18" t="s">
        <v>279</v>
      </c>
      <c r="B123" s="11" t="str">
        <f t="shared" si="9"/>
        <v>F56</v>
      </c>
      <c r="C123" s="12" t="s">
        <v>330</v>
      </c>
      <c r="D123" s="19" t="s">
        <v>8</v>
      </c>
      <c r="E123" s="19" t="s">
        <v>59</v>
      </c>
      <c r="F123" s="19" t="s">
        <v>9</v>
      </c>
      <c r="G123" s="20">
        <v>5</v>
      </c>
      <c r="H123" s="14">
        <f>IF(G123="","",0.25*G123)</f>
        <v>1.25</v>
      </c>
      <c r="I123" s="19"/>
      <c r="J123" s="13"/>
      <c r="K123" s="21" t="str">
        <f t="shared" si="6"/>
        <v/>
      </c>
      <c r="L123" s="18"/>
      <c r="M123" s="19"/>
      <c r="N123" s="19" t="s">
        <v>188</v>
      </c>
      <c r="O123" s="19" t="s">
        <v>94</v>
      </c>
      <c r="P123" s="19" t="s">
        <v>183</v>
      </c>
      <c r="Q123" s="19" t="s">
        <v>63</v>
      </c>
      <c r="R123" s="34" t="s">
        <v>83</v>
      </c>
      <c r="S123" s="34"/>
      <c r="T123" s="23" t="s">
        <v>178</v>
      </c>
      <c r="U123" s="24" t="s">
        <v>179</v>
      </c>
      <c r="V123" s="23"/>
    </row>
    <row r="124" spans="1:22" x14ac:dyDescent="0.25">
      <c r="A124" s="18" t="s">
        <v>280</v>
      </c>
      <c r="B124" s="11" t="str">
        <f t="shared" si="9"/>
        <v>F56.1</v>
      </c>
      <c r="C124" s="19" t="s">
        <v>329</v>
      </c>
      <c r="D124" s="19" t="s">
        <v>62</v>
      </c>
      <c r="E124" s="19" t="s">
        <v>59</v>
      </c>
      <c r="F124" s="19" t="s">
        <v>9</v>
      </c>
      <c r="G124" s="20">
        <v>8</v>
      </c>
      <c r="H124" s="14">
        <f>IF(G124="","",0.25*G124)</f>
        <v>2</v>
      </c>
      <c r="I124" s="19" t="s">
        <v>64</v>
      </c>
      <c r="J124" s="13">
        <v>6</v>
      </c>
      <c r="K124" s="21">
        <f t="shared" si="6"/>
        <v>1.5</v>
      </c>
      <c r="L124" s="18" t="s">
        <v>3</v>
      </c>
      <c r="M124" s="19"/>
      <c r="N124" s="19" t="s">
        <v>188</v>
      </c>
      <c r="O124" s="19" t="s">
        <v>94</v>
      </c>
      <c r="P124" s="19" t="s">
        <v>186</v>
      </c>
      <c r="Q124" s="19"/>
      <c r="R124" s="34">
        <v>20</v>
      </c>
      <c r="S124" s="34" t="s">
        <v>316</v>
      </c>
      <c r="T124" s="23" t="s">
        <v>181</v>
      </c>
      <c r="U124" s="24" t="s">
        <v>180</v>
      </c>
      <c r="V124" s="23"/>
    </row>
    <row r="125" spans="1:22" x14ac:dyDescent="0.25">
      <c r="A125" s="18" t="s">
        <v>281</v>
      </c>
      <c r="B125" s="11" t="str">
        <f t="shared" si="9"/>
        <v>F57</v>
      </c>
      <c r="C125" s="12" t="s">
        <v>330</v>
      </c>
      <c r="D125" s="19" t="s">
        <v>8</v>
      </c>
      <c r="E125" s="19" t="s">
        <v>59</v>
      </c>
      <c r="F125" s="19" t="s">
        <v>9</v>
      </c>
      <c r="G125" s="20">
        <v>5</v>
      </c>
      <c r="H125" s="14">
        <f>IF(G125="","",0.25*G125)</f>
        <v>1.25</v>
      </c>
      <c r="I125" s="19"/>
      <c r="J125" s="13"/>
      <c r="K125" s="21" t="str">
        <f t="shared" si="6"/>
        <v/>
      </c>
      <c r="L125" s="18"/>
      <c r="M125" s="19"/>
      <c r="N125" s="19" t="s">
        <v>188</v>
      </c>
      <c r="O125" s="19" t="s">
        <v>94</v>
      </c>
      <c r="P125" s="19" t="s">
        <v>183</v>
      </c>
      <c r="Q125" s="19" t="s">
        <v>63</v>
      </c>
      <c r="R125" s="34" t="s">
        <v>83</v>
      </c>
      <c r="S125" s="34"/>
      <c r="T125" s="23" t="s">
        <v>158</v>
      </c>
      <c r="U125" s="24" t="s">
        <v>159</v>
      </c>
      <c r="V125" s="23"/>
    </row>
    <row r="126" spans="1:22" x14ac:dyDescent="0.25">
      <c r="A126" s="18" t="s">
        <v>282</v>
      </c>
      <c r="B126" s="11" t="str">
        <f t="shared" si="9"/>
        <v>F57.1</v>
      </c>
      <c r="C126" s="19" t="s">
        <v>329</v>
      </c>
      <c r="D126" s="19" t="s">
        <v>61</v>
      </c>
      <c r="E126" s="19"/>
      <c r="F126" s="19"/>
      <c r="G126" s="20"/>
      <c r="H126" s="14" t="s">
        <v>160</v>
      </c>
      <c r="I126" s="19"/>
      <c r="J126" s="13"/>
      <c r="K126" s="21" t="str">
        <f t="shared" si="6"/>
        <v/>
      </c>
      <c r="L126" s="18"/>
      <c r="M126" s="19"/>
      <c r="N126" s="19"/>
      <c r="O126" s="19" t="s">
        <v>132</v>
      </c>
      <c r="P126" s="19" t="s">
        <v>186</v>
      </c>
      <c r="Q126" s="19"/>
      <c r="R126" s="34"/>
      <c r="S126" s="34"/>
      <c r="T126" s="23" t="s">
        <v>166</v>
      </c>
      <c r="U126" s="24"/>
      <c r="V126" s="23"/>
    </row>
    <row r="127" spans="1:22" x14ac:dyDescent="0.25">
      <c r="A127" s="18" t="s">
        <v>283</v>
      </c>
      <c r="B127" s="11" t="str">
        <f t="shared" si="9"/>
        <v>F57.2</v>
      </c>
      <c r="C127" s="19" t="s">
        <v>329</v>
      </c>
      <c r="D127" s="19" t="s">
        <v>62</v>
      </c>
      <c r="E127" s="19" t="s">
        <v>59</v>
      </c>
      <c r="F127" s="19" t="s">
        <v>9</v>
      </c>
      <c r="G127" s="20">
        <v>5</v>
      </c>
      <c r="H127" s="14">
        <f>IF(G127="","",0.25*G127)</f>
        <v>1.25</v>
      </c>
      <c r="I127" s="19"/>
      <c r="J127" s="13"/>
      <c r="K127" s="21" t="str">
        <f t="shared" si="6"/>
        <v/>
      </c>
      <c r="L127" s="18" t="s">
        <v>3</v>
      </c>
      <c r="M127" s="19"/>
      <c r="N127" s="19" t="s">
        <v>188</v>
      </c>
      <c r="O127" s="19" t="s">
        <v>95</v>
      </c>
      <c r="P127" s="19" t="s">
        <v>186</v>
      </c>
      <c r="Q127" s="19"/>
      <c r="R127" s="34" t="s">
        <v>187</v>
      </c>
      <c r="S127" s="34"/>
      <c r="T127" s="23" t="s">
        <v>162</v>
      </c>
      <c r="U127" s="24" t="s">
        <v>163</v>
      </c>
      <c r="V127" s="23"/>
    </row>
  </sheetData>
  <pageMargins left="0.82677165354330717" right="0.82677165354330717" top="0.59055118110236227" bottom="0.59055118110236227" header="0.19685039370078741" footer="0.19685039370078741"/>
  <pageSetup paperSize="122" scale="39" fitToHeight="0" orientation="landscape" r:id="rId1"/>
  <rowBreaks count="1" manualBreakCount="1">
    <brk id="70" min="1" max="21" man="1"/>
  </rowBreak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zoomScale="90" zoomScaleNormal="90" workbookViewId="0">
      <pane ySplit="3" topLeftCell="A4" activePane="bottomLeft" state="frozen"/>
      <selection pane="bottomLeft"/>
    </sheetView>
  </sheetViews>
  <sheetFormatPr defaultColWidth="9.140625" defaultRowHeight="15" x14ac:dyDescent="0.25"/>
  <cols>
    <col min="1" max="1" width="13.28515625" style="2" customWidth="1"/>
    <col min="2" max="2" width="11.140625" style="2" bestFit="1" customWidth="1"/>
    <col min="3" max="3" width="11.28515625" style="1" customWidth="1"/>
    <col min="4" max="4" width="16.7109375" style="1" bestFit="1" customWidth="1"/>
    <col min="5" max="5" width="9.85546875" style="1" customWidth="1"/>
    <col min="6" max="6" width="8.85546875" style="1" customWidth="1"/>
    <col min="7" max="7" width="9.42578125" style="1" customWidth="1"/>
    <col min="8" max="8" width="9.140625" style="1"/>
    <col min="9" max="9" width="16.28515625" style="1" bestFit="1" customWidth="1"/>
    <col min="10" max="10" width="13.28515625" style="1" bestFit="1" customWidth="1"/>
    <col min="11" max="11" width="10.7109375" style="1" customWidth="1"/>
    <col min="12" max="12" width="6.140625" style="2" bestFit="1" customWidth="1"/>
    <col min="13" max="13" width="8.7109375" style="1" bestFit="1" customWidth="1"/>
    <col min="14" max="14" width="13.5703125" style="1" bestFit="1" customWidth="1"/>
    <col min="15" max="15" width="17.140625" style="1" customWidth="1"/>
    <col min="16" max="16" width="11.140625" style="1" customWidth="1"/>
    <col min="17" max="17" width="14.5703125" style="1" customWidth="1"/>
    <col min="18" max="18" width="18.28515625" style="3" bestFit="1" customWidth="1"/>
    <col min="19" max="19" width="14.28515625" style="3" bestFit="1" customWidth="1"/>
    <col min="20" max="20" width="37.28515625" style="4" bestFit="1" customWidth="1"/>
    <col min="21" max="21" width="33.140625" style="5" customWidth="1"/>
    <col min="22" max="22" width="31.28515625" style="4" customWidth="1"/>
    <col min="23" max="16384" width="9.140625" style="1"/>
  </cols>
  <sheetData>
    <row r="1" spans="1:22" x14ac:dyDescent="0.25">
      <c r="A1" s="43" t="s">
        <v>356</v>
      </c>
    </row>
    <row r="2" spans="1:22" ht="26.25" x14ac:dyDescent="0.25">
      <c r="A2" s="6" t="s">
        <v>349</v>
      </c>
    </row>
    <row r="3" spans="1:22" s="7" customFormat="1" ht="30.75" thickBot="1" x14ac:dyDescent="0.3">
      <c r="A3" s="30" t="s">
        <v>308</v>
      </c>
      <c r="B3" s="30" t="s">
        <v>328</v>
      </c>
      <c r="C3" s="8" t="s">
        <v>0</v>
      </c>
      <c r="D3" s="8" t="s">
        <v>1</v>
      </c>
      <c r="E3" s="8" t="s">
        <v>2</v>
      </c>
      <c r="F3" s="9" t="s">
        <v>306</v>
      </c>
      <c r="G3" s="8" t="s">
        <v>5</v>
      </c>
      <c r="H3" s="8" t="s">
        <v>80</v>
      </c>
      <c r="I3" s="8" t="s">
        <v>182</v>
      </c>
      <c r="J3" s="8" t="s">
        <v>309</v>
      </c>
      <c r="K3" s="8" t="s">
        <v>310</v>
      </c>
      <c r="L3" s="31" t="s">
        <v>3</v>
      </c>
      <c r="M3" s="8" t="s">
        <v>4</v>
      </c>
      <c r="N3" s="8" t="s">
        <v>189</v>
      </c>
      <c r="O3" s="8" t="s">
        <v>185</v>
      </c>
      <c r="P3" s="8" t="s">
        <v>184</v>
      </c>
      <c r="Q3" s="8" t="s">
        <v>84</v>
      </c>
      <c r="R3" s="10" t="s">
        <v>6</v>
      </c>
      <c r="S3" s="37" t="s">
        <v>313</v>
      </c>
      <c r="T3" s="8" t="s">
        <v>69</v>
      </c>
      <c r="U3" s="10" t="s">
        <v>67</v>
      </c>
      <c r="V3" s="8" t="s">
        <v>7</v>
      </c>
    </row>
    <row r="4" spans="1:22" ht="45" x14ac:dyDescent="0.25">
      <c r="A4" s="11" t="s">
        <v>11</v>
      </c>
      <c r="B4" s="11" t="str">
        <f t="shared" ref="B4:B35" si="0">IF(OR(MID(A4,3,1)=".",(MID(A4,3,1)="")),CONCATENATE("F0",MID(A4,2,100)),A4)</f>
        <v>F01</v>
      </c>
      <c r="C4" s="12" t="s">
        <v>330</v>
      </c>
      <c r="D4" s="12" t="s">
        <v>62</v>
      </c>
      <c r="E4" s="12" t="s">
        <v>59</v>
      </c>
      <c r="F4" s="12" t="s">
        <v>9</v>
      </c>
      <c r="G4" s="13">
        <v>12</v>
      </c>
      <c r="H4" s="14">
        <f>IF(G4="","",0.25*G4)</f>
        <v>3</v>
      </c>
      <c r="I4" s="12"/>
      <c r="J4" s="12"/>
      <c r="K4" s="14" t="str">
        <f t="shared" ref="K4:K35" si="1">IF(J4="","",0.25*J4)</f>
        <v/>
      </c>
      <c r="L4" s="11" t="s">
        <v>3</v>
      </c>
      <c r="M4" s="12"/>
      <c r="N4" s="12" t="s">
        <v>188</v>
      </c>
      <c r="O4" s="12" t="s">
        <v>94</v>
      </c>
      <c r="P4" s="12" t="s">
        <v>183</v>
      </c>
      <c r="Q4" s="12" t="s">
        <v>63</v>
      </c>
      <c r="R4" s="15" t="s">
        <v>83</v>
      </c>
      <c r="S4" s="15"/>
      <c r="T4" s="16" t="s">
        <v>93</v>
      </c>
      <c r="U4" s="17" t="s">
        <v>355</v>
      </c>
      <c r="V4" s="16" t="s">
        <v>351</v>
      </c>
    </row>
    <row r="5" spans="1:22" x14ac:dyDescent="0.25">
      <c r="A5" s="18" t="s">
        <v>20</v>
      </c>
      <c r="B5" s="18" t="str">
        <f t="shared" si="0"/>
        <v>F02</v>
      </c>
      <c r="C5" s="19" t="s">
        <v>329</v>
      </c>
      <c r="D5" s="19" t="s">
        <v>62</v>
      </c>
      <c r="E5" s="19" t="s">
        <v>59</v>
      </c>
      <c r="F5" s="19" t="s">
        <v>9</v>
      </c>
      <c r="G5" s="20">
        <v>10</v>
      </c>
      <c r="H5" s="14">
        <f>IF(G5="","",0.25*G5)</f>
        <v>2.5</v>
      </c>
      <c r="I5" s="32"/>
      <c r="J5" s="32"/>
      <c r="K5" s="42" t="str">
        <f t="shared" si="1"/>
        <v/>
      </c>
      <c r="L5" s="18" t="s">
        <v>3</v>
      </c>
      <c r="M5" s="33"/>
      <c r="N5" s="19" t="s">
        <v>188</v>
      </c>
      <c r="O5" s="19" t="s">
        <v>95</v>
      </c>
      <c r="P5" s="19" t="s">
        <v>186</v>
      </c>
      <c r="Q5" s="19" t="s">
        <v>63</v>
      </c>
      <c r="R5" s="22">
        <v>10</v>
      </c>
      <c r="S5" s="22"/>
      <c r="T5" s="23" t="s">
        <v>190</v>
      </c>
      <c r="U5" s="24" t="s">
        <v>191</v>
      </c>
      <c r="V5" s="23"/>
    </row>
    <row r="6" spans="1:22" x14ac:dyDescent="0.25">
      <c r="A6" s="18" t="s">
        <v>21</v>
      </c>
      <c r="B6" s="18" t="str">
        <f t="shared" si="0"/>
        <v>F03</v>
      </c>
      <c r="C6" s="12" t="s">
        <v>330</v>
      </c>
      <c r="D6" s="19" t="s">
        <v>8</v>
      </c>
      <c r="E6" s="19" t="s">
        <v>59</v>
      </c>
      <c r="F6" s="19" t="s">
        <v>9</v>
      </c>
      <c r="G6" s="20">
        <v>5</v>
      </c>
      <c r="H6" s="14">
        <f>IF(G6="","",0.25*G6)</f>
        <v>1.25</v>
      </c>
      <c r="I6" s="19"/>
      <c r="J6" s="19"/>
      <c r="K6" s="21" t="str">
        <f t="shared" si="1"/>
        <v/>
      </c>
      <c r="L6" s="18"/>
      <c r="M6" s="19"/>
      <c r="N6" s="19" t="s">
        <v>188</v>
      </c>
      <c r="O6" s="19" t="s">
        <v>94</v>
      </c>
      <c r="P6" s="19" t="s">
        <v>183</v>
      </c>
      <c r="Q6" s="19" t="s">
        <v>63</v>
      </c>
      <c r="R6" s="22" t="s">
        <v>83</v>
      </c>
      <c r="S6" s="22"/>
      <c r="T6" s="23" t="s">
        <v>158</v>
      </c>
      <c r="U6" s="24" t="s">
        <v>159</v>
      </c>
      <c r="V6" s="23"/>
    </row>
    <row r="7" spans="1:22" x14ac:dyDescent="0.25">
      <c r="A7" s="18" t="s">
        <v>14</v>
      </c>
      <c r="B7" s="18" t="str">
        <f t="shared" si="0"/>
        <v>F03.1</v>
      </c>
      <c r="C7" s="19" t="s">
        <v>329</v>
      </c>
      <c r="D7" s="19" t="s">
        <v>61</v>
      </c>
      <c r="E7" s="19"/>
      <c r="F7" s="19"/>
      <c r="G7" s="20"/>
      <c r="H7" s="14" t="s">
        <v>160</v>
      </c>
      <c r="I7" s="19"/>
      <c r="J7" s="19"/>
      <c r="K7" s="21" t="str">
        <f t="shared" si="1"/>
        <v/>
      </c>
      <c r="L7" s="18"/>
      <c r="M7" s="19"/>
      <c r="N7" s="19"/>
      <c r="O7" s="19" t="s">
        <v>132</v>
      </c>
      <c r="P7" s="19" t="s">
        <v>186</v>
      </c>
      <c r="Q7" s="19"/>
      <c r="R7" s="22"/>
      <c r="S7" s="22"/>
      <c r="T7" s="23" t="s">
        <v>166</v>
      </c>
      <c r="U7" s="24"/>
      <c r="V7" s="23"/>
    </row>
    <row r="8" spans="1:22" x14ac:dyDescent="0.25">
      <c r="A8" s="18" t="s">
        <v>192</v>
      </c>
      <c r="B8" s="18" t="str">
        <f t="shared" si="0"/>
        <v>F03.2</v>
      </c>
      <c r="C8" s="19" t="s">
        <v>329</v>
      </c>
      <c r="D8" s="19" t="s">
        <v>62</v>
      </c>
      <c r="E8" s="19" t="s">
        <v>59</v>
      </c>
      <c r="F8" s="19" t="s">
        <v>9</v>
      </c>
      <c r="G8" s="20">
        <v>7</v>
      </c>
      <c r="H8" s="14">
        <f t="shared" ref="H8:H35" si="2">IF(G8="","",0.25*G8)</f>
        <v>1.75</v>
      </c>
      <c r="I8" s="19"/>
      <c r="J8" s="19"/>
      <c r="K8" s="21" t="str">
        <f t="shared" si="1"/>
        <v/>
      </c>
      <c r="L8" s="18" t="s">
        <v>3</v>
      </c>
      <c r="M8" s="19"/>
      <c r="N8" s="19" t="s">
        <v>188</v>
      </c>
      <c r="O8" s="19" t="s">
        <v>132</v>
      </c>
      <c r="P8" s="19" t="s">
        <v>186</v>
      </c>
      <c r="Q8" s="19"/>
      <c r="R8" s="22" t="s">
        <v>187</v>
      </c>
      <c r="S8" s="22"/>
      <c r="T8" s="23" t="s">
        <v>162</v>
      </c>
      <c r="U8" s="24" t="s">
        <v>163</v>
      </c>
      <c r="V8" s="23"/>
    </row>
    <row r="9" spans="1:22" x14ac:dyDescent="0.25">
      <c r="A9" s="18" t="s">
        <v>193</v>
      </c>
      <c r="B9" s="18" t="str">
        <f t="shared" si="0"/>
        <v>F03.3</v>
      </c>
      <c r="C9" s="19" t="s">
        <v>329</v>
      </c>
      <c r="D9" s="19" t="s">
        <v>15</v>
      </c>
      <c r="E9" s="19"/>
      <c r="F9" s="19"/>
      <c r="G9" s="20"/>
      <c r="H9" s="14" t="str">
        <f t="shared" si="2"/>
        <v/>
      </c>
      <c r="I9" s="19"/>
      <c r="J9" s="19"/>
      <c r="K9" s="21" t="str">
        <f t="shared" si="1"/>
        <v/>
      </c>
      <c r="L9" s="18"/>
      <c r="M9" s="19"/>
      <c r="N9" s="19"/>
      <c r="O9" s="19" t="s">
        <v>132</v>
      </c>
      <c r="P9" s="19" t="s">
        <v>186</v>
      </c>
      <c r="Q9" s="19"/>
      <c r="R9" s="22"/>
      <c r="S9" s="22"/>
      <c r="T9" s="23" t="s">
        <v>165</v>
      </c>
      <c r="U9" s="24"/>
      <c r="V9" s="23"/>
    </row>
    <row r="10" spans="1:22" x14ac:dyDescent="0.25">
      <c r="A10" s="18" t="s">
        <v>194</v>
      </c>
      <c r="B10" s="18" t="str">
        <f t="shared" si="0"/>
        <v>F03.4</v>
      </c>
      <c r="C10" s="19" t="s">
        <v>329</v>
      </c>
      <c r="D10" s="19" t="s">
        <v>62</v>
      </c>
      <c r="E10" s="19" t="s">
        <v>59</v>
      </c>
      <c r="F10" s="19" t="s">
        <v>9</v>
      </c>
      <c r="G10" s="20">
        <v>12</v>
      </c>
      <c r="H10" s="14">
        <f t="shared" si="2"/>
        <v>3</v>
      </c>
      <c r="I10" s="19"/>
      <c r="J10" s="19"/>
      <c r="K10" s="21" t="str">
        <f t="shared" si="1"/>
        <v/>
      </c>
      <c r="L10" s="18" t="s">
        <v>3</v>
      </c>
      <c r="M10" s="19"/>
      <c r="N10" s="19" t="s">
        <v>188</v>
      </c>
      <c r="O10" s="19" t="s">
        <v>132</v>
      </c>
      <c r="P10" s="19" t="s">
        <v>183</v>
      </c>
      <c r="Q10" s="19"/>
      <c r="R10" s="22" t="s">
        <v>187</v>
      </c>
      <c r="S10" s="22"/>
      <c r="T10" s="23" t="s">
        <v>162</v>
      </c>
      <c r="U10" s="24" t="s">
        <v>163</v>
      </c>
      <c r="V10" s="23"/>
    </row>
    <row r="11" spans="1:22" ht="30" x14ac:dyDescent="0.25">
      <c r="A11" s="18" t="s">
        <v>22</v>
      </c>
      <c r="B11" s="18" t="str">
        <f t="shared" si="0"/>
        <v>F04</v>
      </c>
      <c r="C11" s="19" t="s">
        <v>329</v>
      </c>
      <c r="D11" s="19" t="s">
        <v>62</v>
      </c>
      <c r="E11" s="19" t="s">
        <v>59</v>
      </c>
      <c r="F11" s="19" t="s">
        <v>9</v>
      </c>
      <c r="G11" s="20">
        <v>4</v>
      </c>
      <c r="H11" s="14">
        <f t="shared" si="2"/>
        <v>1</v>
      </c>
      <c r="I11" s="32"/>
      <c r="J11" s="32"/>
      <c r="K11" s="42" t="str">
        <f t="shared" si="1"/>
        <v/>
      </c>
      <c r="L11" s="18"/>
      <c r="M11" s="33"/>
      <c r="N11" s="19" t="s">
        <v>188</v>
      </c>
      <c r="O11" s="19" t="s">
        <v>94</v>
      </c>
      <c r="P11" s="19" t="s">
        <v>183</v>
      </c>
      <c r="Q11" s="19"/>
      <c r="R11" s="22">
        <v>50</v>
      </c>
      <c r="S11" s="22"/>
      <c r="T11" s="23" t="s">
        <v>96</v>
      </c>
      <c r="U11" s="24" t="s">
        <v>97</v>
      </c>
      <c r="V11" s="23"/>
    </row>
    <row r="12" spans="1:22" x14ac:dyDescent="0.25">
      <c r="A12" s="40" t="s">
        <v>299</v>
      </c>
      <c r="B12" s="11" t="str">
        <f t="shared" si="0"/>
        <v>F04.1</v>
      </c>
      <c r="C12" s="19" t="s">
        <v>329</v>
      </c>
      <c r="D12" s="19" t="s">
        <v>62</v>
      </c>
      <c r="E12" s="19" t="s">
        <v>59</v>
      </c>
      <c r="F12" s="19" t="s">
        <v>9</v>
      </c>
      <c r="G12" s="20">
        <v>4</v>
      </c>
      <c r="H12" s="21">
        <f t="shared" si="2"/>
        <v>1</v>
      </c>
      <c r="I12" s="32"/>
      <c r="J12" s="20"/>
      <c r="K12" s="21" t="str">
        <f t="shared" si="1"/>
        <v/>
      </c>
      <c r="L12" s="18"/>
      <c r="M12" s="33"/>
      <c r="N12" s="19" t="s">
        <v>188</v>
      </c>
      <c r="O12" s="19" t="s">
        <v>95</v>
      </c>
      <c r="P12" s="19" t="s">
        <v>183</v>
      </c>
      <c r="Q12" s="19"/>
      <c r="R12" s="22">
        <v>15</v>
      </c>
      <c r="S12" s="22"/>
      <c r="T12" s="23" t="s">
        <v>347</v>
      </c>
      <c r="U12" s="24" t="s">
        <v>331</v>
      </c>
      <c r="V12" s="23"/>
    </row>
    <row r="13" spans="1:22" x14ac:dyDescent="0.25">
      <c r="A13" s="18" t="s">
        <v>24</v>
      </c>
      <c r="B13" s="18" t="str">
        <f t="shared" si="0"/>
        <v>F06</v>
      </c>
      <c r="C13" s="12" t="s">
        <v>330</v>
      </c>
      <c r="D13" s="19" t="s">
        <v>8</v>
      </c>
      <c r="E13" s="19" t="s">
        <v>59</v>
      </c>
      <c r="F13" s="19" t="s">
        <v>9</v>
      </c>
      <c r="G13" s="20">
        <v>5</v>
      </c>
      <c r="H13" s="14">
        <f t="shared" si="2"/>
        <v>1.25</v>
      </c>
      <c r="I13" s="19"/>
      <c r="J13" s="19"/>
      <c r="K13" s="21" t="str">
        <f t="shared" si="1"/>
        <v/>
      </c>
      <c r="L13" s="18"/>
      <c r="M13" s="19"/>
      <c r="N13" s="19" t="s">
        <v>188</v>
      </c>
      <c r="O13" s="19" t="s">
        <v>94</v>
      </c>
      <c r="P13" s="19" t="s">
        <v>183</v>
      </c>
      <c r="Q13" s="19" t="s">
        <v>63</v>
      </c>
      <c r="R13" s="22" t="s">
        <v>83</v>
      </c>
      <c r="S13" s="22"/>
      <c r="T13" s="23" t="s">
        <v>92</v>
      </c>
      <c r="U13" s="24" t="s">
        <v>90</v>
      </c>
      <c r="V13" s="23"/>
    </row>
    <row r="14" spans="1:22" x14ac:dyDescent="0.25">
      <c r="A14" s="18" t="s">
        <v>16</v>
      </c>
      <c r="B14" s="18" t="str">
        <f t="shared" si="0"/>
        <v>F06.1</v>
      </c>
      <c r="C14" s="19" t="s">
        <v>329</v>
      </c>
      <c r="D14" s="19" t="s">
        <v>62</v>
      </c>
      <c r="E14" s="19" t="s">
        <v>59</v>
      </c>
      <c r="F14" s="19" t="s">
        <v>9</v>
      </c>
      <c r="G14" s="20">
        <v>18</v>
      </c>
      <c r="H14" s="14">
        <f t="shared" si="2"/>
        <v>4.5</v>
      </c>
      <c r="I14" s="19" t="s">
        <v>64</v>
      </c>
      <c r="J14" s="19">
        <v>10</v>
      </c>
      <c r="K14" s="21">
        <f t="shared" si="1"/>
        <v>2.5</v>
      </c>
      <c r="L14" s="18" t="s">
        <v>3</v>
      </c>
      <c r="M14" s="33"/>
      <c r="N14" s="19" t="s">
        <v>188</v>
      </c>
      <c r="O14" s="19" t="s">
        <v>94</v>
      </c>
      <c r="P14" s="19" t="s">
        <v>183</v>
      </c>
      <c r="Q14" s="19"/>
      <c r="R14" s="22">
        <v>9</v>
      </c>
      <c r="S14" s="22">
        <v>15</v>
      </c>
      <c r="T14" s="23" t="s">
        <v>91</v>
      </c>
      <c r="U14" s="24">
        <v>471965</v>
      </c>
      <c r="V14" s="23"/>
    </row>
    <row r="15" spans="1:22" x14ac:dyDescent="0.25">
      <c r="A15" s="18" t="s">
        <v>25</v>
      </c>
      <c r="B15" s="18" t="str">
        <f t="shared" si="0"/>
        <v>F07</v>
      </c>
      <c r="C15" s="12" t="s">
        <v>330</v>
      </c>
      <c r="D15" s="19" t="s">
        <v>8</v>
      </c>
      <c r="E15" s="19" t="s">
        <v>59</v>
      </c>
      <c r="F15" s="19" t="s">
        <v>9</v>
      </c>
      <c r="G15" s="20">
        <v>5</v>
      </c>
      <c r="H15" s="14">
        <f t="shared" si="2"/>
        <v>1.25</v>
      </c>
      <c r="I15" s="19"/>
      <c r="J15" s="19"/>
      <c r="K15" s="21" t="str">
        <f t="shared" si="1"/>
        <v/>
      </c>
      <c r="L15" s="18"/>
      <c r="M15" s="33"/>
      <c r="N15" s="19" t="s">
        <v>188</v>
      </c>
      <c r="O15" s="19" t="s">
        <v>94</v>
      </c>
      <c r="P15" s="19" t="s">
        <v>183</v>
      </c>
      <c r="Q15" s="19" t="s">
        <v>63</v>
      </c>
      <c r="R15" s="22" t="s">
        <v>83</v>
      </c>
      <c r="S15" s="22"/>
      <c r="T15" s="23" t="s">
        <v>113</v>
      </c>
      <c r="U15" s="24" t="s">
        <v>204</v>
      </c>
      <c r="V15" s="23"/>
    </row>
    <row r="16" spans="1:22" ht="30" x14ac:dyDescent="0.25">
      <c r="A16" s="18" t="s">
        <v>17</v>
      </c>
      <c r="B16" s="18" t="str">
        <f t="shared" si="0"/>
        <v>F07.1</v>
      </c>
      <c r="C16" s="19" t="s">
        <v>329</v>
      </c>
      <c r="D16" s="19" t="s">
        <v>62</v>
      </c>
      <c r="E16" s="19" t="s">
        <v>59</v>
      </c>
      <c r="F16" s="19" t="s">
        <v>9</v>
      </c>
      <c r="G16" s="20">
        <v>18</v>
      </c>
      <c r="H16" s="14">
        <f t="shared" si="2"/>
        <v>4.5</v>
      </c>
      <c r="I16" s="19" t="s">
        <v>64</v>
      </c>
      <c r="J16" s="19">
        <v>10</v>
      </c>
      <c r="K16" s="21">
        <f t="shared" si="1"/>
        <v>2.5</v>
      </c>
      <c r="L16" s="18" t="s">
        <v>3</v>
      </c>
      <c r="M16" s="33"/>
      <c r="N16" s="19" t="s">
        <v>188</v>
      </c>
      <c r="O16" s="19" t="s">
        <v>94</v>
      </c>
      <c r="P16" s="19" t="s">
        <v>183</v>
      </c>
      <c r="Q16" s="19"/>
      <c r="R16" s="22">
        <v>15</v>
      </c>
      <c r="S16" s="22">
        <v>15</v>
      </c>
      <c r="T16" s="23" t="s">
        <v>114</v>
      </c>
      <c r="U16" s="24">
        <v>3502149</v>
      </c>
      <c r="V16" s="23" t="s">
        <v>115</v>
      </c>
    </row>
    <row r="17" spans="1:22" x14ac:dyDescent="0.25">
      <c r="A17" s="18" t="s">
        <v>26</v>
      </c>
      <c r="B17" s="18" t="str">
        <f t="shared" si="0"/>
        <v>F08</v>
      </c>
      <c r="C17" s="12" t="s">
        <v>330</v>
      </c>
      <c r="D17" s="19" t="s">
        <v>8</v>
      </c>
      <c r="E17" s="19" t="s">
        <v>59</v>
      </c>
      <c r="F17" s="19" t="s">
        <v>9</v>
      </c>
      <c r="G17" s="20">
        <v>5</v>
      </c>
      <c r="H17" s="14">
        <f t="shared" si="2"/>
        <v>1.25</v>
      </c>
      <c r="I17" s="19"/>
      <c r="J17" s="19"/>
      <c r="K17" s="21" t="str">
        <f t="shared" si="1"/>
        <v/>
      </c>
      <c r="L17" s="18"/>
      <c r="M17" s="33"/>
      <c r="N17" s="19" t="s">
        <v>188</v>
      </c>
      <c r="O17" s="19" t="s">
        <v>94</v>
      </c>
      <c r="P17" s="19" t="s">
        <v>183</v>
      </c>
      <c r="Q17" s="19" t="s">
        <v>63</v>
      </c>
      <c r="R17" s="22" t="s">
        <v>83</v>
      </c>
      <c r="S17" s="22"/>
      <c r="T17" s="23" t="s">
        <v>178</v>
      </c>
      <c r="U17" s="24" t="s">
        <v>179</v>
      </c>
      <c r="V17" s="23"/>
    </row>
    <row r="18" spans="1:22" x14ac:dyDescent="0.25">
      <c r="A18" s="18" t="s">
        <v>18</v>
      </c>
      <c r="B18" s="18" t="str">
        <f t="shared" si="0"/>
        <v>F08.1</v>
      </c>
      <c r="C18" s="19" t="s">
        <v>329</v>
      </c>
      <c r="D18" s="19" t="s">
        <v>62</v>
      </c>
      <c r="E18" s="19" t="s">
        <v>59</v>
      </c>
      <c r="F18" s="19" t="s">
        <v>9</v>
      </c>
      <c r="G18" s="20">
        <v>10</v>
      </c>
      <c r="H18" s="14">
        <f t="shared" si="2"/>
        <v>2.5</v>
      </c>
      <c r="I18" s="19" t="s">
        <v>64</v>
      </c>
      <c r="J18" s="19">
        <v>8</v>
      </c>
      <c r="K18" s="21">
        <f t="shared" si="1"/>
        <v>2</v>
      </c>
      <c r="L18" s="18" t="s">
        <v>3</v>
      </c>
      <c r="M18" s="33"/>
      <c r="N18" s="19" t="s">
        <v>188</v>
      </c>
      <c r="O18" s="19" t="s">
        <v>94</v>
      </c>
      <c r="P18" s="19" t="s">
        <v>186</v>
      </c>
      <c r="Q18" s="19"/>
      <c r="R18" s="22">
        <v>20</v>
      </c>
      <c r="S18" s="22">
        <v>30</v>
      </c>
      <c r="T18" s="23" t="s">
        <v>181</v>
      </c>
      <c r="U18" s="24" t="s">
        <v>180</v>
      </c>
      <c r="V18" s="23"/>
    </row>
    <row r="19" spans="1:22" x14ac:dyDescent="0.25">
      <c r="A19" s="18" t="s">
        <v>27</v>
      </c>
      <c r="B19" s="18" t="str">
        <f t="shared" si="0"/>
        <v>F09</v>
      </c>
      <c r="C19" s="12" t="s">
        <v>330</v>
      </c>
      <c r="D19" s="19" t="s">
        <v>8</v>
      </c>
      <c r="E19" s="19" t="s">
        <v>59</v>
      </c>
      <c r="F19" s="19" t="s">
        <v>9</v>
      </c>
      <c r="G19" s="20">
        <v>6</v>
      </c>
      <c r="H19" s="14">
        <f t="shared" si="2"/>
        <v>1.5</v>
      </c>
      <c r="I19" s="19"/>
      <c r="J19" s="19"/>
      <c r="K19" s="21" t="str">
        <f t="shared" si="1"/>
        <v/>
      </c>
      <c r="L19" s="18"/>
      <c r="M19" s="33" t="s">
        <v>4</v>
      </c>
      <c r="N19" s="19" t="s">
        <v>188</v>
      </c>
      <c r="O19" s="19" t="s">
        <v>132</v>
      </c>
      <c r="P19" s="19" t="s">
        <v>186</v>
      </c>
      <c r="Q19" s="19"/>
      <c r="R19" s="22" t="s">
        <v>83</v>
      </c>
      <c r="S19" s="22"/>
      <c r="T19" s="23" t="s">
        <v>207</v>
      </c>
      <c r="U19" s="24" t="s">
        <v>208</v>
      </c>
      <c r="V19" s="23"/>
    </row>
    <row r="20" spans="1:22" x14ac:dyDescent="0.25">
      <c r="A20" s="18" t="s">
        <v>47</v>
      </c>
      <c r="B20" s="18" t="str">
        <f t="shared" si="0"/>
        <v>F09.1</v>
      </c>
      <c r="C20" s="12" t="s">
        <v>330</v>
      </c>
      <c r="D20" s="19" t="s">
        <v>8</v>
      </c>
      <c r="E20" s="19" t="s">
        <v>59</v>
      </c>
      <c r="F20" s="19" t="s">
        <v>9</v>
      </c>
      <c r="G20" s="20">
        <v>6</v>
      </c>
      <c r="H20" s="14">
        <f t="shared" si="2"/>
        <v>1.5</v>
      </c>
      <c r="I20" s="19"/>
      <c r="J20" s="19"/>
      <c r="K20" s="21" t="str">
        <f t="shared" si="1"/>
        <v/>
      </c>
      <c r="L20" s="18"/>
      <c r="M20" s="33" t="s">
        <v>4</v>
      </c>
      <c r="N20" s="19" t="s">
        <v>188</v>
      </c>
      <c r="O20" s="19" t="s">
        <v>132</v>
      </c>
      <c r="P20" s="19" t="s">
        <v>186</v>
      </c>
      <c r="Q20" s="19"/>
      <c r="R20" s="22" t="s">
        <v>83</v>
      </c>
      <c r="S20" s="22"/>
      <c r="T20" s="23" t="s">
        <v>209</v>
      </c>
      <c r="U20" s="24" t="s">
        <v>284</v>
      </c>
      <c r="V20" s="23"/>
    </row>
    <row r="21" spans="1:22" x14ac:dyDescent="0.25">
      <c r="A21" s="18" t="s">
        <v>293</v>
      </c>
      <c r="B21" s="18" t="str">
        <f t="shared" si="0"/>
        <v>F09.2</v>
      </c>
      <c r="C21" s="19" t="s">
        <v>329</v>
      </c>
      <c r="D21" s="19" t="s">
        <v>8</v>
      </c>
      <c r="E21" s="19" t="s">
        <v>59</v>
      </c>
      <c r="F21" s="19" t="s">
        <v>9</v>
      </c>
      <c r="G21" s="20">
        <v>8</v>
      </c>
      <c r="H21" s="14">
        <f t="shared" si="2"/>
        <v>2</v>
      </c>
      <c r="I21" s="19" t="s">
        <v>64</v>
      </c>
      <c r="J21" s="13">
        <v>5</v>
      </c>
      <c r="K21" s="21">
        <f t="shared" si="1"/>
        <v>1.25</v>
      </c>
      <c r="L21" s="18"/>
      <c r="M21" s="33"/>
      <c r="N21" s="19" t="s">
        <v>214</v>
      </c>
      <c r="O21" s="19" t="s">
        <v>132</v>
      </c>
      <c r="P21" s="19" t="s">
        <v>215</v>
      </c>
      <c r="Q21" s="19"/>
      <c r="R21" s="34" t="s">
        <v>321</v>
      </c>
      <c r="S21" s="34" t="s">
        <v>320</v>
      </c>
      <c r="T21" s="23" t="s">
        <v>134</v>
      </c>
      <c r="U21" s="24" t="s">
        <v>151</v>
      </c>
      <c r="V21" s="23"/>
    </row>
    <row r="22" spans="1:22" x14ac:dyDescent="0.25">
      <c r="A22" s="18" t="s">
        <v>294</v>
      </c>
      <c r="B22" s="18" t="str">
        <f t="shared" si="0"/>
        <v>F09.3</v>
      </c>
      <c r="C22" s="19" t="s">
        <v>329</v>
      </c>
      <c r="D22" s="19" t="s">
        <v>8</v>
      </c>
      <c r="E22" s="19" t="s">
        <v>59</v>
      </c>
      <c r="F22" s="19" t="s">
        <v>9</v>
      </c>
      <c r="G22" s="20">
        <v>8</v>
      </c>
      <c r="H22" s="14">
        <f t="shared" si="2"/>
        <v>2</v>
      </c>
      <c r="I22" s="19" t="s">
        <v>64</v>
      </c>
      <c r="J22" s="13">
        <v>5</v>
      </c>
      <c r="K22" s="21">
        <f t="shared" si="1"/>
        <v>1.25</v>
      </c>
      <c r="L22" s="18"/>
      <c r="M22" s="33"/>
      <c r="N22" s="19" t="s">
        <v>214</v>
      </c>
      <c r="O22" s="19" t="s">
        <v>132</v>
      </c>
      <c r="P22" s="19" t="s">
        <v>215</v>
      </c>
      <c r="Q22" s="19"/>
      <c r="R22" s="34" t="s">
        <v>321</v>
      </c>
      <c r="S22" s="34" t="s">
        <v>320</v>
      </c>
      <c r="T22" s="23" t="s">
        <v>135</v>
      </c>
      <c r="U22" s="24" t="s">
        <v>153</v>
      </c>
      <c r="V22" s="23"/>
    </row>
    <row r="23" spans="1:22" x14ac:dyDescent="0.25">
      <c r="A23" s="18" t="s">
        <v>295</v>
      </c>
      <c r="B23" s="18" t="str">
        <f t="shared" si="0"/>
        <v>F09.4</v>
      </c>
      <c r="C23" s="19" t="s">
        <v>329</v>
      </c>
      <c r="D23" s="19" t="s">
        <v>8</v>
      </c>
      <c r="E23" s="19" t="s">
        <v>59</v>
      </c>
      <c r="F23" s="19" t="s">
        <v>9</v>
      </c>
      <c r="G23" s="20">
        <v>8</v>
      </c>
      <c r="H23" s="14">
        <f t="shared" si="2"/>
        <v>2</v>
      </c>
      <c r="I23" s="19" t="s">
        <v>64</v>
      </c>
      <c r="J23" s="13">
        <v>5</v>
      </c>
      <c r="K23" s="21">
        <f t="shared" si="1"/>
        <v>1.25</v>
      </c>
      <c r="L23" s="18"/>
      <c r="M23" s="33"/>
      <c r="N23" s="19" t="s">
        <v>214</v>
      </c>
      <c r="O23" s="19" t="s">
        <v>132</v>
      </c>
      <c r="P23" s="19" t="s">
        <v>215</v>
      </c>
      <c r="Q23" s="19"/>
      <c r="R23" s="34" t="s">
        <v>321</v>
      </c>
      <c r="S23" s="34" t="s">
        <v>320</v>
      </c>
      <c r="T23" s="23" t="s">
        <v>136</v>
      </c>
      <c r="U23" s="24" t="s">
        <v>154</v>
      </c>
      <c r="V23" s="23"/>
    </row>
    <row r="24" spans="1:22" x14ac:dyDescent="0.25">
      <c r="A24" s="18" t="s">
        <v>296</v>
      </c>
      <c r="B24" s="18" t="str">
        <f t="shared" si="0"/>
        <v>F09.5</v>
      </c>
      <c r="C24" s="19" t="s">
        <v>329</v>
      </c>
      <c r="D24" s="19" t="s">
        <v>8</v>
      </c>
      <c r="E24" s="19" t="s">
        <v>59</v>
      </c>
      <c r="F24" s="19" t="s">
        <v>9</v>
      </c>
      <c r="G24" s="20">
        <v>8</v>
      </c>
      <c r="H24" s="14">
        <f t="shared" si="2"/>
        <v>2</v>
      </c>
      <c r="I24" s="19" t="s">
        <v>64</v>
      </c>
      <c r="J24" s="13">
        <v>5</v>
      </c>
      <c r="K24" s="21">
        <f t="shared" si="1"/>
        <v>1.25</v>
      </c>
      <c r="L24" s="18"/>
      <c r="M24" s="33"/>
      <c r="N24" s="19" t="s">
        <v>214</v>
      </c>
      <c r="O24" s="19" t="s">
        <v>132</v>
      </c>
      <c r="P24" s="19" t="s">
        <v>215</v>
      </c>
      <c r="Q24" s="19"/>
      <c r="R24" s="34" t="s">
        <v>321</v>
      </c>
      <c r="S24" s="34" t="s">
        <v>320</v>
      </c>
      <c r="T24" s="23" t="s">
        <v>137</v>
      </c>
      <c r="U24" s="24" t="s">
        <v>155</v>
      </c>
      <c r="V24" s="23"/>
    </row>
    <row r="25" spans="1:22" x14ac:dyDescent="0.25">
      <c r="A25" s="18" t="s">
        <v>297</v>
      </c>
      <c r="B25" s="18" t="str">
        <f t="shared" si="0"/>
        <v>F09.6</v>
      </c>
      <c r="C25" s="19" t="s">
        <v>329</v>
      </c>
      <c r="D25" s="19" t="s">
        <v>8</v>
      </c>
      <c r="E25" s="19" t="s">
        <v>59</v>
      </c>
      <c r="F25" s="19" t="s">
        <v>9</v>
      </c>
      <c r="G25" s="20">
        <v>8</v>
      </c>
      <c r="H25" s="14">
        <f t="shared" si="2"/>
        <v>2</v>
      </c>
      <c r="I25" s="19" t="s">
        <v>64</v>
      </c>
      <c r="J25" s="13">
        <v>5</v>
      </c>
      <c r="K25" s="21">
        <f t="shared" si="1"/>
        <v>1.25</v>
      </c>
      <c r="L25" s="18"/>
      <c r="M25" s="33"/>
      <c r="N25" s="19" t="s">
        <v>214</v>
      </c>
      <c r="O25" s="19" t="s">
        <v>132</v>
      </c>
      <c r="P25" s="19" t="s">
        <v>215</v>
      </c>
      <c r="Q25" s="19"/>
      <c r="R25" s="34" t="s">
        <v>321</v>
      </c>
      <c r="S25" s="34" t="s">
        <v>320</v>
      </c>
      <c r="T25" s="23" t="s">
        <v>138</v>
      </c>
      <c r="U25" s="24" t="s">
        <v>156</v>
      </c>
      <c r="V25" s="23"/>
    </row>
    <row r="26" spans="1:22" x14ac:dyDescent="0.25">
      <c r="A26" s="18" t="s">
        <v>298</v>
      </c>
      <c r="B26" s="18" t="str">
        <f t="shared" si="0"/>
        <v>F09.7</v>
      </c>
      <c r="C26" s="19" t="s">
        <v>329</v>
      </c>
      <c r="D26" s="19" t="s">
        <v>8</v>
      </c>
      <c r="E26" s="19" t="s">
        <v>59</v>
      </c>
      <c r="F26" s="19" t="s">
        <v>9</v>
      </c>
      <c r="G26" s="20">
        <v>8</v>
      </c>
      <c r="H26" s="14">
        <f t="shared" si="2"/>
        <v>2</v>
      </c>
      <c r="I26" s="19" t="s">
        <v>64</v>
      </c>
      <c r="J26" s="13">
        <v>5</v>
      </c>
      <c r="K26" s="21">
        <f t="shared" si="1"/>
        <v>1.25</v>
      </c>
      <c r="L26" s="18"/>
      <c r="M26" s="33"/>
      <c r="N26" s="19" t="s">
        <v>214</v>
      </c>
      <c r="O26" s="19" t="s">
        <v>132</v>
      </c>
      <c r="P26" s="19" t="s">
        <v>215</v>
      </c>
      <c r="Q26" s="19"/>
      <c r="R26" s="34" t="s">
        <v>321</v>
      </c>
      <c r="S26" s="34" t="s">
        <v>320</v>
      </c>
      <c r="T26" s="23" t="s">
        <v>139</v>
      </c>
      <c r="U26" s="24" t="s">
        <v>157</v>
      </c>
      <c r="V26" s="23"/>
    </row>
    <row r="27" spans="1:22" x14ac:dyDescent="0.25">
      <c r="A27" s="18" t="s">
        <v>342</v>
      </c>
      <c r="B27" s="41" t="str">
        <f>IF(OR(MID(A27,3,1)=".",(MID(A27,3,1)="")),CONCATENATE("F0",MID(A27,2,100)),A27)</f>
        <v>F09.8</v>
      </c>
      <c r="C27" s="19" t="s">
        <v>329</v>
      </c>
      <c r="D27" s="19" t="s">
        <v>8</v>
      </c>
      <c r="E27" s="19" t="s">
        <v>59</v>
      </c>
      <c r="F27" s="19" t="s">
        <v>9</v>
      </c>
      <c r="G27" s="20">
        <v>8</v>
      </c>
      <c r="H27" s="14">
        <f t="shared" ref="H27" si="3">IF(G27="","",0.25*G27)</f>
        <v>2</v>
      </c>
      <c r="I27" s="19" t="s">
        <v>64</v>
      </c>
      <c r="J27" s="13">
        <v>5</v>
      </c>
      <c r="K27" s="21">
        <f t="shared" ref="K27" si="4">IF(J27="","",0.25*J27)</f>
        <v>1.25</v>
      </c>
      <c r="L27" s="18"/>
      <c r="M27" s="33"/>
      <c r="N27" s="19" t="s">
        <v>214</v>
      </c>
      <c r="O27" s="19" t="s">
        <v>132</v>
      </c>
      <c r="P27" s="19" t="s">
        <v>215</v>
      </c>
      <c r="Q27" s="19"/>
      <c r="R27" s="34" t="s">
        <v>321</v>
      </c>
      <c r="S27" s="34" t="s">
        <v>320</v>
      </c>
      <c r="T27" s="23" t="s">
        <v>140</v>
      </c>
      <c r="U27" s="24" t="s">
        <v>340</v>
      </c>
      <c r="V27" s="23"/>
    </row>
    <row r="28" spans="1:22" x14ac:dyDescent="0.25">
      <c r="A28" s="18" t="s">
        <v>292</v>
      </c>
      <c r="B28" s="18" t="str">
        <f t="shared" si="0"/>
        <v>F10-F54</v>
      </c>
      <c r="C28" s="19" t="s">
        <v>329</v>
      </c>
      <c r="D28" s="19" t="s">
        <v>62</v>
      </c>
      <c r="E28" s="19" t="s">
        <v>59</v>
      </c>
      <c r="F28" s="19" t="s">
        <v>9</v>
      </c>
      <c r="G28" s="20">
        <v>7</v>
      </c>
      <c r="H28" s="14">
        <f t="shared" si="2"/>
        <v>1.75</v>
      </c>
      <c r="I28" s="19" t="s">
        <v>64</v>
      </c>
      <c r="J28" s="13">
        <v>6</v>
      </c>
      <c r="K28" s="21">
        <f t="shared" si="1"/>
        <v>1.5</v>
      </c>
      <c r="L28" s="18"/>
      <c r="M28" s="19"/>
      <c r="N28" s="19" t="s">
        <v>188</v>
      </c>
      <c r="O28" s="19" t="s">
        <v>132</v>
      </c>
      <c r="P28" s="19" t="s">
        <v>186</v>
      </c>
      <c r="Q28" s="19"/>
      <c r="R28" s="34">
        <v>5</v>
      </c>
      <c r="S28" s="34" t="s">
        <v>322</v>
      </c>
      <c r="T28" s="23" t="s">
        <v>216</v>
      </c>
      <c r="U28" s="24">
        <v>1</v>
      </c>
      <c r="V28" s="23"/>
    </row>
    <row r="29" spans="1:22" x14ac:dyDescent="0.25">
      <c r="A29" s="18" t="s">
        <v>285</v>
      </c>
      <c r="B29" s="18" t="str">
        <f t="shared" si="0"/>
        <v>F10.1-F54.1</v>
      </c>
      <c r="C29" s="19" t="s">
        <v>329</v>
      </c>
      <c r="D29" s="19" t="s">
        <v>62</v>
      </c>
      <c r="E29" s="19" t="s">
        <v>59</v>
      </c>
      <c r="F29" s="19" t="s">
        <v>9</v>
      </c>
      <c r="G29" s="20">
        <v>7</v>
      </c>
      <c r="H29" s="14">
        <f t="shared" si="2"/>
        <v>1.75</v>
      </c>
      <c r="I29" s="19" t="s">
        <v>64</v>
      </c>
      <c r="J29" s="13">
        <v>6</v>
      </c>
      <c r="K29" s="21">
        <f t="shared" si="1"/>
        <v>1.5</v>
      </c>
      <c r="L29" s="18"/>
      <c r="M29" s="33"/>
      <c r="N29" s="19" t="s">
        <v>188</v>
      </c>
      <c r="O29" s="19" t="s">
        <v>132</v>
      </c>
      <c r="P29" s="19" t="s">
        <v>186</v>
      </c>
      <c r="Q29" s="19"/>
      <c r="R29" s="34" t="s">
        <v>323</v>
      </c>
      <c r="S29" s="34" t="s">
        <v>316</v>
      </c>
      <c r="T29" s="23" t="s">
        <v>217</v>
      </c>
      <c r="U29" s="35" t="s">
        <v>218</v>
      </c>
      <c r="V29" s="23"/>
    </row>
    <row r="30" spans="1:22" x14ac:dyDescent="0.25">
      <c r="A30" s="18" t="s">
        <v>286</v>
      </c>
      <c r="B30" s="18" t="str">
        <f t="shared" si="0"/>
        <v>F10.2-F54.2</v>
      </c>
      <c r="C30" s="19" t="s">
        <v>329</v>
      </c>
      <c r="D30" s="19" t="s">
        <v>62</v>
      </c>
      <c r="E30" s="19" t="s">
        <v>59</v>
      </c>
      <c r="F30" s="19" t="s">
        <v>9</v>
      </c>
      <c r="G30" s="20">
        <v>7</v>
      </c>
      <c r="H30" s="14">
        <f t="shared" si="2"/>
        <v>1.75</v>
      </c>
      <c r="I30" s="19" t="s">
        <v>64</v>
      </c>
      <c r="J30" s="13">
        <v>5</v>
      </c>
      <c r="K30" s="21">
        <f t="shared" si="1"/>
        <v>1.25</v>
      </c>
      <c r="L30" s="18"/>
      <c r="M30" s="33"/>
      <c r="N30" s="19" t="s">
        <v>188</v>
      </c>
      <c r="O30" s="19" t="s">
        <v>132</v>
      </c>
      <c r="P30" s="19" t="s">
        <v>186</v>
      </c>
      <c r="Q30" s="19"/>
      <c r="R30" s="34" t="s">
        <v>319</v>
      </c>
      <c r="S30" s="34" t="s">
        <v>322</v>
      </c>
      <c r="T30" s="23" t="s">
        <v>142</v>
      </c>
      <c r="U30" s="24" t="s">
        <v>152</v>
      </c>
      <c r="V30" s="23"/>
    </row>
    <row r="31" spans="1:22" x14ac:dyDescent="0.25">
      <c r="A31" s="18" t="s">
        <v>287</v>
      </c>
      <c r="B31" s="18" t="str">
        <f t="shared" si="0"/>
        <v>F10.3-F54.3</v>
      </c>
      <c r="C31" s="19" t="s">
        <v>329</v>
      </c>
      <c r="D31" s="19" t="s">
        <v>62</v>
      </c>
      <c r="E31" s="19" t="s">
        <v>59</v>
      </c>
      <c r="F31" s="19" t="s">
        <v>9</v>
      </c>
      <c r="G31" s="20">
        <v>7</v>
      </c>
      <c r="H31" s="14">
        <f t="shared" si="2"/>
        <v>1.75</v>
      </c>
      <c r="I31" s="19" t="s">
        <v>64</v>
      </c>
      <c r="J31" s="13">
        <v>5</v>
      </c>
      <c r="K31" s="21">
        <f t="shared" si="1"/>
        <v>1.25</v>
      </c>
      <c r="L31" s="18"/>
      <c r="M31" s="33"/>
      <c r="N31" s="19" t="s">
        <v>188</v>
      </c>
      <c r="O31" s="19" t="s">
        <v>132</v>
      </c>
      <c r="P31" s="19" t="s">
        <v>186</v>
      </c>
      <c r="Q31" s="19"/>
      <c r="R31" s="34" t="s">
        <v>319</v>
      </c>
      <c r="S31" s="34" t="s">
        <v>322</v>
      </c>
      <c r="T31" s="23" t="s">
        <v>143</v>
      </c>
      <c r="U31" s="24">
        <v>1</v>
      </c>
      <c r="V31" s="23"/>
    </row>
    <row r="32" spans="1:22" x14ac:dyDescent="0.25">
      <c r="A32" s="18" t="s">
        <v>288</v>
      </c>
      <c r="B32" s="18" t="str">
        <f t="shared" si="0"/>
        <v>F10.4-F54.4</v>
      </c>
      <c r="C32" s="19" t="s">
        <v>329</v>
      </c>
      <c r="D32" s="19" t="s">
        <v>62</v>
      </c>
      <c r="E32" s="19" t="s">
        <v>59</v>
      </c>
      <c r="F32" s="19" t="s">
        <v>9</v>
      </c>
      <c r="G32" s="20">
        <v>7</v>
      </c>
      <c r="H32" s="14">
        <f t="shared" si="2"/>
        <v>1.75</v>
      </c>
      <c r="I32" s="19" t="s">
        <v>64</v>
      </c>
      <c r="J32" s="13">
        <v>5</v>
      </c>
      <c r="K32" s="21">
        <f t="shared" si="1"/>
        <v>1.25</v>
      </c>
      <c r="L32" s="18"/>
      <c r="M32" s="19"/>
      <c r="N32" s="19" t="s">
        <v>188</v>
      </c>
      <c r="O32" s="19" t="s">
        <v>132</v>
      </c>
      <c r="P32" s="19" t="s">
        <v>186</v>
      </c>
      <c r="Q32" s="19"/>
      <c r="R32" s="34" t="s">
        <v>319</v>
      </c>
      <c r="S32" s="34" t="s">
        <v>322</v>
      </c>
      <c r="T32" s="23" t="s">
        <v>144</v>
      </c>
      <c r="U32" s="24">
        <v>2</v>
      </c>
      <c r="V32" s="23"/>
    </row>
    <row r="33" spans="1:22" x14ac:dyDescent="0.25">
      <c r="A33" s="18" t="s">
        <v>289</v>
      </c>
      <c r="B33" s="18" t="str">
        <f t="shared" si="0"/>
        <v>F10.5-F54.5</v>
      </c>
      <c r="C33" s="19" t="s">
        <v>329</v>
      </c>
      <c r="D33" s="19" t="s">
        <v>62</v>
      </c>
      <c r="E33" s="19" t="s">
        <v>59</v>
      </c>
      <c r="F33" s="19" t="s">
        <v>9</v>
      </c>
      <c r="G33" s="20">
        <v>7</v>
      </c>
      <c r="H33" s="14">
        <f t="shared" si="2"/>
        <v>1.75</v>
      </c>
      <c r="I33" s="19" t="s">
        <v>64</v>
      </c>
      <c r="J33" s="13">
        <v>5</v>
      </c>
      <c r="K33" s="21">
        <f t="shared" si="1"/>
        <v>1.25</v>
      </c>
      <c r="L33" s="18"/>
      <c r="M33" s="19"/>
      <c r="N33" s="19" t="s">
        <v>188</v>
      </c>
      <c r="O33" s="19" t="s">
        <v>132</v>
      </c>
      <c r="P33" s="19" t="s">
        <v>186</v>
      </c>
      <c r="Q33" s="19"/>
      <c r="R33" s="34" t="s">
        <v>319</v>
      </c>
      <c r="S33" s="34" t="s">
        <v>322</v>
      </c>
      <c r="T33" s="23" t="s">
        <v>145</v>
      </c>
      <c r="U33" s="24">
        <v>1103</v>
      </c>
      <c r="V33" s="23"/>
    </row>
    <row r="34" spans="1:22" x14ac:dyDescent="0.25">
      <c r="A34" s="18" t="s">
        <v>290</v>
      </c>
      <c r="B34" s="18" t="str">
        <f t="shared" si="0"/>
        <v>F10.6-F54.6</v>
      </c>
      <c r="C34" s="19" t="s">
        <v>329</v>
      </c>
      <c r="D34" s="19" t="s">
        <v>62</v>
      </c>
      <c r="E34" s="19" t="s">
        <v>59</v>
      </c>
      <c r="F34" s="19" t="s">
        <v>9</v>
      </c>
      <c r="G34" s="20">
        <v>7</v>
      </c>
      <c r="H34" s="14">
        <f t="shared" si="2"/>
        <v>1.75</v>
      </c>
      <c r="I34" s="19" t="s">
        <v>64</v>
      </c>
      <c r="J34" s="13">
        <v>5</v>
      </c>
      <c r="K34" s="21">
        <f t="shared" si="1"/>
        <v>1.25</v>
      </c>
      <c r="L34" s="18"/>
      <c r="M34" s="19"/>
      <c r="N34" s="19" t="s">
        <v>188</v>
      </c>
      <c r="O34" s="19" t="s">
        <v>132</v>
      </c>
      <c r="P34" s="19" t="s">
        <v>186</v>
      </c>
      <c r="Q34" s="19"/>
      <c r="R34" s="34" t="s">
        <v>319</v>
      </c>
      <c r="S34" s="34" t="s">
        <v>322</v>
      </c>
      <c r="T34" s="23" t="s">
        <v>146</v>
      </c>
      <c r="U34" s="24">
        <v>456</v>
      </c>
      <c r="V34" s="23"/>
    </row>
    <row r="35" spans="1:22" x14ac:dyDescent="0.25">
      <c r="A35" s="18" t="s">
        <v>291</v>
      </c>
      <c r="B35" s="18" t="str">
        <f t="shared" si="0"/>
        <v>F10.7-F54.7</v>
      </c>
      <c r="C35" s="19" t="s">
        <v>329</v>
      </c>
      <c r="D35" s="19" t="s">
        <v>62</v>
      </c>
      <c r="E35" s="19" t="s">
        <v>59</v>
      </c>
      <c r="F35" s="19" t="s">
        <v>9</v>
      </c>
      <c r="G35" s="20">
        <v>7</v>
      </c>
      <c r="H35" s="14">
        <f t="shared" si="2"/>
        <v>1.75</v>
      </c>
      <c r="I35" s="19" t="s">
        <v>64</v>
      </c>
      <c r="J35" s="13">
        <v>5</v>
      </c>
      <c r="K35" s="21">
        <f t="shared" si="1"/>
        <v>1.25</v>
      </c>
      <c r="L35" s="18"/>
      <c r="M35" s="19"/>
      <c r="N35" s="19" t="s">
        <v>188</v>
      </c>
      <c r="O35" s="19" t="s">
        <v>132</v>
      </c>
      <c r="P35" s="19" t="s">
        <v>186</v>
      </c>
      <c r="Q35" s="19"/>
      <c r="R35" s="34" t="s">
        <v>319</v>
      </c>
      <c r="S35" s="34" t="s">
        <v>322</v>
      </c>
      <c r="T35" s="23" t="s">
        <v>147</v>
      </c>
      <c r="U35" s="24">
        <v>789</v>
      </c>
      <c r="V35" s="23"/>
    </row>
    <row r="36" spans="1:22" x14ac:dyDescent="0.25">
      <c r="A36" s="18" t="s">
        <v>341</v>
      </c>
      <c r="B36" s="18" t="str">
        <f t="shared" ref="B36" si="5">IF(OR(MID(A36,3,1)=".",(MID(A36,3,1)="")),CONCATENATE("F0",MID(A36,2,100)),A36)</f>
        <v>F10.8-F54.8</v>
      </c>
      <c r="C36" s="19" t="s">
        <v>329</v>
      </c>
      <c r="D36" s="19" t="s">
        <v>62</v>
      </c>
      <c r="E36" s="19" t="s">
        <v>59</v>
      </c>
      <c r="F36" s="19" t="s">
        <v>9</v>
      </c>
      <c r="G36" s="20">
        <v>7</v>
      </c>
      <c r="H36" s="14">
        <f t="shared" ref="H36" si="6">IF(G36="","",0.25*G36)</f>
        <v>1.75</v>
      </c>
      <c r="I36" s="19" t="s">
        <v>64</v>
      </c>
      <c r="J36" s="13">
        <v>5</v>
      </c>
      <c r="K36" s="21">
        <f t="shared" ref="K36" si="7">IF(J36="","",0.25*J36)</f>
        <v>1.25</v>
      </c>
      <c r="L36" s="18"/>
      <c r="M36" s="19"/>
      <c r="N36" s="19" t="s">
        <v>188</v>
      </c>
      <c r="O36" s="19" t="s">
        <v>132</v>
      </c>
      <c r="P36" s="19" t="s">
        <v>186</v>
      </c>
      <c r="Q36" s="19"/>
      <c r="R36" s="34" t="s">
        <v>319</v>
      </c>
      <c r="S36" s="34" t="s">
        <v>322</v>
      </c>
      <c r="T36" s="23" t="s">
        <v>148</v>
      </c>
      <c r="U36" s="24">
        <v>1.5</v>
      </c>
      <c r="V36" s="23"/>
    </row>
  </sheetData>
  <pageMargins left="0.82677165354330717" right="0.82677165354330717" top="0.59055118110236227" bottom="0.59055118110236227" header="0.19685039370078741" footer="0.19685039370078741"/>
  <pageSetup paperSize="122" scale="39" fitToHeight="1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7"/>
  <sheetViews>
    <sheetView zoomScale="90" zoomScaleNormal="90" workbookViewId="0">
      <pane ySplit="3" topLeftCell="A4" activePane="bottomLeft" state="frozen"/>
      <selection pane="bottomLeft"/>
    </sheetView>
  </sheetViews>
  <sheetFormatPr defaultColWidth="9.140625" defaultRowHeight="15" x14ac:dyDescent="0.25"/>
  <cols>
    <col min="1" max="1" width="12.42578125" style="2" customWidth="1"/>
    <col min="2" max="2" width="11.140625" style="2" bestFit="1" customWidth="1"/>
    <col min="3" max="3" width="11.28515625" style="1" customWidth="1"/>
    <col min="4" max="4" width="16.7109375" style="1" bestFit="1" customWidth="1"/>
    <col min="5" max="5" width="9.85546875" style="1" customWidth="1"/>
    <col min="6" max="6" width="8.5703125" style="1" customWidth="1"/>
    <col min="7" max="7" width="9.42578125" style="1" customWidth="1"/>
    <col min="8" max="8" width="9.140625" style="1"/>
    <col min="9" max="9" width="16.28515625" style="1" bestFit="1" customWidth="1"/>
    <col min="10" max="10" width="13.28515625" style="1" bestFit="1" customWidth="1"/>
    <col min="11" max="11" width="10.5703125" style="1" customWidth="1"/>
    <col min="12" max="12" width="6.140625" style="2" bestFit="1" customWidth="1"/>
    <col min="13" max="13" width="8.7109375" style="1" bestFit="1" customWidth="1"/>
    <col min="14" max="14" width="13.5703125" style="1" bestFit="1" customWidth="1"/>
    <col min="15" max="15" width="17.140625" style="1" customWidth="1"/>
    <col min="16" max="16" width="11.140625" style="1" customWidth="1"/>
    <col min="17" max="17" width="14.5703125" style="1" customWidth="1"/>
    <col min="18" max="18" width="18.28515625" style="36" bestFit="1" customWidth="1"/>
    <col min="19" max="19" width="14.28515625" style="36" bestFit="1" customWidth="1"/>
    <col min="20" max="20" width="39.7109375" style="4" customWidth="1"/>
    <col min="21" max="21" width="33.140625" style="5" customWidth="1"/>
    <col min="22" max="22" width="31.28515625" style="4" customWidth="1"/>
    <col min="23" max="16384" width="9.140625" style="1"/>
  </cols>
  <sheetData>
    <row r="1" spans="1:22" x14ac:dyDescent="0.25">
      <c r="A1" s="43" t="s">
        <v>356</v>
      </c>
    </row>
    <row r="2" spans="1:22" ht="26.25" x14ac:dyDescent="0.25">
      <c r="A2" s="6" t="s">
        <v>350</v>
      </c>
    </row>
    <row r="3" spans="1:22" s="7" customFormat="1" ht="30.75" thickBot="1" x14ac:dyDescent="0.3">
      <c r="A3" s="30" t="s">
        <v>308</v>
      </c>
      <c r="B3" s="30" t="s">
        <v>328</v>
      </c>
      <c r="C3" s="8" t="s">
        <v>0</v>
      </c>
      <c r="D3" s="8" t="s">
        <v>1</v>
      </c>
      <c r="E3" s="8" t="s">
        <v>2</v>
      </c>
      <c r="F3" s="9" t="s">
        <v>306</v>
      </c>
      <c r="G3" s="8" t="s">
        <v>5</v>
      </c>
      <c r="H3" s="8" t="s">
        <v>80</v>
      </c>
      <c r="I3" s="8" t="s">
        <v>182</v>
      </c>
      <c r="J3" s="8" t="s">
        <v>309</v>
      </c>
      <c r="K3" s="8" t="s">
        <v>310</v>
      </c>
      <c r="L3" s="31" t="s">
        <v>3</v>
      </c>
      <c r="M3" s="8" t="s">
        <v>4</v>
      </c>
      <c r="N3" s="8" t="s">
        <v>189</v>
      </c>
      <c r="O3" s="8" t="s">
        <v>185</v>
      </c>
      <c r="P3" s="8" t="s">
        <v>184</v>
      </c>
      <c r="Q3" s="8" t="s">
        <v>84</v>
      </c>
      <c r="R3" s="37" t="s">
        <v>6</v>
      </c>
      <c r="S3" s="37" t="s">
        <v>313</v>
      </c>
      <c r="T3" s="8" t="s">
        <v>69</v>
      </c>
      <c r="U3" s="10" t="s">
        <v>67</v>
      </c>
      <c r="V3" s="8" t="s">
        <v>7</v>
      </c>
    </row>
    <row r="4" spans="1:22" ht="45" x14ac:dyDescent="0.25">
      <c r="A4" s="11" t="s">
        <v>11</v>
      </c>
      <c r="B4" s="11" t="str">
        <f>IF(OR(MID(Tabell1359[[#This Row],[Fält_1]],3,1)=".",(MID(Tabell1359[[#This Row],[Fält_1]],3,1)="")),CONCATENATE("F0",MID(Tabell1359[[#This Row],[Fält_1]],2,100)),Tabell1359[[#This Row],[Fält_1]])</f>
        <v>F01</v>
      </c>
      <c r="C4" s="12" t="s">
        <v>330</v>
      </c>
      <c r="D4" s="12" t="s">
        <v>62</v>
      </c>
      <c r="E4" s="12" t="s">
        <v>59</v>
      </c>
      <c r="F4" s="12" t="s">
        <v>9</v>
      </c>
      <c r="G4" s="13">
        <v>7</v>
      </c>
      <c r="H4" s="14">
        <f t="shared" ref="H4:H28" si="0">IF(G4="","",0.25*G4)</f>
        <v>1.75</v>
      </c>
      <c r="I4" s="12"/>
      <c r="J4" s="12"/>
      <c r="K4" s="14" t="str">
        <f t="shared" ref="K4:K57" si="1">IF(J4="","",0.25*J4)</f>
        <v/>
      </c>
      <c r="L4" s="11" t="s">
        <v>3</v>
      </c>
      <c r="M4" s="12"/>
      <c r="N4" s="12" t="s">
        <v>188</v>
      </c>
      <c r="O4" s="12" t="s">
        <v>94</v>
      </c>
      <c r="P4" s="12" t="s">
        <v>183</v>
      </c>
      <c r="Q4" s="12" t="s">
        <v>63</v>
      </c>
      <c r="R4" s="38" t="s">
        <v>83</v>
      </c>
      <c r="S4" s="38"/>
      <c r="T4" s="16" t="s">
        <v>93</v>
      </c>
      <c r="U4" s="17" t="s">
        <v>352</v>
      </c>
      <c r="V4" s="16" t="s">
        <v>351</v>
      </c>
    </row>
    <row r="5" spans="1:22" x14ac:dyDescent="0.25">
      <c r="A5" s="18" t="s">
        <v>20</v>
      </c>
      <c r="B5" s="18" t="str">
        <f>IF(OR(MID(Tabell1359[[#This Row],[Fält_1]],3,1)=".",(MID(Tabell1359[[#This Row],[Fält_1]],3,1)="")),CONCATENATE("F0",MID(Tabell1359[[#This Row],[Fält_1]],2,100)),Tabell1359[[#This Row],[Fält_1]])</f>
        <v>F02</v>
      </c>
      <c r="C5" s="12" t="s">
        <v>330</v>
      </c>
      <c r="D5" s="19" t="s">
        <v>8</v>
      </c>
      <c r="E5" s="19" t="s">
        <v>59</v>
      </c>
      <c r="F5" s="19" t="s">
        <v>9</v>
      </c>
      <c r="G5" s="20">
        <v>5</v>
      </c>
      <c r="H5" s="14">
        <f t="shared" si="0"/>
        <v>1.25</v>
      </c>
      <c r="I5" s="19"/>
      <c r="J5" s="19"/>
      <c r="K5" s="21" t="str">
        <f t="shared" si="1"/>
        <v/>
      </c>
      <c r="L5" s="18" t="s">
        <v>3</v>
      </c>
      <c r="M5" s="19"/>
      <c r="N5" s="19" t="s">
        <v>188</v>
      </c>
      <c r="O5" s="19" t="s">
        <v>94</v>
      </c>
      <c r="P5" s="19" t="s">
        <v>183</v>
      </c>
      <c r="Q5" s="19" t="s">
        <v>63</v>
      </c>
      <c r="R5" s="34" t="s">
        <v>83</v>
      </c>
      <c r="S5" s="34"/>
      <c r="T5" s="23" t="s">
        <v>99</v>
      </c>
      <c r="U5" s="24" t="s">
        <v>68</v>
      </c>
      <c r="V5" s="23"/>
    </row>
    <row r="6" spans="1:22" x14ac:dyDescent="0.25">
      <c r="A6" s="18" t="s">
        <v>12</v>
      </c>
      <c r="B6" s="18" t="str">
        <f>IF(OR(MID(Tabell1359[[#This Row],[Fält_1]],3,1)=".",(MID(Tabell1359[[#This Row],[Fält_1]],3,1)="")),CONCATENATE("F0",MID(Tabell1359[[#This Row],[Fält_1]],2,100)),Tabell1359[[#This Row],[Fält_1]])</f>
        <v>F02.1</v>
      </c>
      <c r="C6" s="19" t="s">
        <v>329</v>
      </c>
      <c r="D6" s="19" t="s">
        <v>62</v>
      </c>
      <c r="E6" s="19" t="s">
        <v>59</v>
      </c>
      <c r="F6" s="19" t="s">
        <v>9</v>
      </c>
      <c r="G6" s="20">
        <v>6</v>
      </c>
      <c r="H6" s="14">
        <f t="shared" si="0"/>
        <v>1.5</v>
      </c>
      <c r="I6" s="19"/>
      <c r="J6" s="19"/>
      <c r="K6" s="21" t="str">
        <f t="shared" si="1"/>
        <v/>
      </c>
      <c r="L6" s="18"/>
      <c r="M6" s="19"/>
      <c r="N6" s="19" t="s">
        <v>188</v>
      </c>
      <c r="O6" s="19" t="s">
        <v>94</v>
      </c>
      <c r="P6" s="19" t="s">
        <v>183</v>
      </c>
      <c r="Q6" s="19"/>
      <c r="R6" s="34">
        <v>25</v>
      </c>
      <c r="S6" s="34"/>
      <c r="T6" s="23" t="s">
        <v>100</v>
      </c>
      <c r="U6" s="24" t="s">
        <v>81</v>
      </c>
      <c r="V6" s="23"/>
    </row>
    <row r="7" spans="1:22" x14ac:dyDescent="0.25">
      <c r="A7" s="18" t="s">
        <v>13</v>
      </c>
      <c r="B7" s="18" t="str">
        <f>IF(OR(MID(Tabell1359[[#This Row],[Fält_1]],3,1)=".",(MID(Tabell1359[[#This Row],[Fält_1]],3,1)="")),CONCATENATE("F0",MID(Tabell1359[[#This Row],[Fält_1]],2,100)),Tabell1359[[#This Row],[Fält_1]])</f>
        <v>F02.2</v>
      </c>
      <c r="C7" s="19" t="s">
        <v>329</v>
      </c>
      <c r="D7" s="19" t="s">
        <v>62</v>
      </c>
      <c r="E7" s="19" t="s">
        <v>59</v>
      </c>
      <c r="F7" s="19" t="s">
        <v>9</v>
      </c>
      <c r="G7" s="20">
        <v>6</v>
      </c>
      <c r="H7" s="14">
        <f t="shared" si="0"/>
        <v>1.5</v>
      </c>
      <c r="I7" s="19"/>
      <c r="J7" s="19"/>
      <c r="K7" s="21" t="str">
        <f t="shared" si="1"/>
        <v/>
      </c>
      <c r="L7" s="18"/>
      <c r="M7" s="19"/>
      <c r="N7" s="19" t="s">
        <v>188</v>
      </c>
      <c r="O7" s="19" t="s">
        <v>94</v>
      </c>
      <c r="P7" s="19" t="s">
        <v>183</v>
      </c>
      <c r="Q7" s="19"/>
      <c r="R7" s="34">
        <v>25</v>
      </c>
      <c r="S7" s="34"/>
      <c r="T7" s="23" t="s">
        <v>101</v>
      </c>
      <c r="U7" s="24" t="s">
        <v>82</v>
      </c>
      <c r="V7" s="23"/>
    </row>
    <row r="8" spans="1:22" x14ac:dyDescent="0.25">
      <c r="A8" s="18" t="s">
        <v>39</v>
      </c>
      <c r="B8" s="18" t="str">
        <f>IF(OR(MID(Tabell1359[[#This Row],[Fält_1]],3,1)=".",(MID(Tabell1359[[#This Row],[Fält_1]],3,1)="")),CONCATENATE("F0",MID(Tabell1359[[#This Row],[Fält_1]],2,100)),Tabell1359[[#This Row],[Fält_1]])</f>
        <v>F02.3</v>
      </c>
      <c r="C8" s="12" t="s">
        <v>330</v>
      </c>
      <c r="D8" s="19" t="s">
        <v>8</v>
      </c>
      <c r="E8" s="19" t="s">
        <v>59</v>
      </c>
      <c r="F8" s="19" t="s">
        <v>9</v>
      </c>
      <c r="G8" s="20">
        <v>6</v>
      </c>
      <c r="H8" s="14">
        <f t="shared" si="0"/>
        <v>1.5</v>
      </c>
      <c r="I8" s="19"/>
      <c r="J8" s="19"/>
      <c r="K8" s="21" t="str">
        <f t="shared" si="1"/>
        <v/>
      </c>
      <c r="L8" s="18"/>
      <c r="M8" s="19"/>
      <c r="N8" s="19" t="s">
        <v>188</v>
      </c>
      <c r="O8" s="19" t="s">
        <v>94</v>
      </c>
      <c r="P8" s="19" t="s">
        <v>183</v>
      </c>
      <c r="Q8" s="19" t="s">
        <v>63</v>
      </c>
      <c r="R8" s="34" t="s">
        <v>83</v>
      </c>
      <c r="S8" s="34"/>
      <c r="T8" s="23" t="s">
        <v>88</v>
      </c>
      <c r="U8" s="24" t="s">
        <v>87</v>
      </c>
      <c r="V8" s="23"/>
    </row>
    <row r="9" spans="1:22" x14ac:dyDescent="0.25">
      <c r="A9" s="18" t="s">
        <v>40</v>
      </c>
      <c r="B9" s="18" t="str">
        <f>IF(OR(MID(Tabell1359[[#This Row],[Fält_1]],3,1)=".",(MID(Tabell1359[[#This Row],[Fält_1]],3,1)="")),CONCATENATE("F0",MID(Tabell1359[[#This Row],[Fält_1]],2,100)),Tabell1359[[#This Row],[Fält_1]])</f>
        <v>F02.4</v>
      </c>
      <c r="C9" s="19" t="s">
        <v>329</v>
      </c>
      <c r="D9" s="19" t="s">
        <v>62</v>
      </c>
      <c r="E9" s="19" t="s">
        <v>59</v>
      </c>
      <c r="F9" s="19" t="s">
        <v>9</v>
      </c>
      <c r="G9" s="20">
        <v>6</v>
      </c>
      <c r="H9" s="14">
        <f t="shared" si="0"/>
        <v>1.5</v>
      </c>
      <c r="I9" s="19"/>
      <c r="J9" s="19"/>
      <c r="K9" s="21" t="str">
        <f t="shared" si="1"/>
        <v/>
      </c>
      <c r="L9" s="18"/>
      <c r="M9" s="19"/>
      <c r="N9" s="19" t="s">
        <v>188</v>
      </c>
      <c r="O9" s="19" t="s">
        <v>94</v>
      </c>
      <c r="P9" s="19" t="s">
        <v>183</v>
      </c>
      <c r="Q9" s="19"/>
      <c r="R9" s="34">
        <v>20</v>
      </c>
      <c r="S9" s="34"/>
      <c r="T9" s="23" t="s">
        <v>89</v>
      </c>
      <c r="U9" s="24" t="s">
        <v>78</v>
      </c>
      <c r="V9" s="23"/>
    </row>
    <row r="10" spans="1:22" x14ac:dyDescent="0.25">
      <c r="A10" s="18" t="s">
        <v>21</v>
      </c>
      <c r="B10" s="18" t="str">
        <f>IF(OR(MID(Tabell1359[[#This Row],[Fält_1]],3,1)=".",(MID(Tabell1359[[#This Row],[Fält_1]],3,1)="")),CONCATENATE("F0",MID(Tabell1359[[#This Row],[Fält_1]],2,100)),Tabell1359[[#This Row],[Fält_1]])</f>
        <v>F03</v>
      </c>
      <c r="C10" s="12" t="s">
        <v>330</v>
      </c>
      <c r="D10" s="19" t="s">
        <v>8</v>
      </c>
      <c r="E10" s="19" t="s">
        <v>59</v>
      </c>
      <c r="F10" s="19" t="s">
        <v>9</v>
      </c>
      <c r="G10" s="20">
        <v>5</v>
      </c>
      <c r="H10" s="14">
        <f t="shared" si="0"/>
        <v>1.25</v>
      </c>
      <c r="I10" s="19"/>
      <c r="J10" s="19"/>
      <c r="K10" s="21" t="str">
        <f t="shared" si="1"/>
        <v/>
      </c>
      <c r="L10" s="18" t="s">
        <v>3</v>
      </c>
      <c r="M10" s="19"/>
      <c r="N10" s="19" t="s">
        <v>188</v>
      </c>
      <c r="O10" s="19" t="s">
        <v>94</v>
      </c>
      <c r="P10" s="19" t="s">
        <v>183</v>
      </c>
      <c r="Q10" s="19" t="s">
        <v>63</v>
      </c>
      <c r="R10" s="34" t="s">
        <v>83</v>
      </c>
      <c r="S10" s="34"/>
      <c r="T10" s="23" t="s">
        <v>102</v>
      </c>
      <c r="U10" s="23" t="s">
        <v>98</v>
      </c>
      <c r="V10" s="23"/>
    </row>
    <row r="11" spans="1:22" x14ac:dyDescent="0.25">
      <c r="A11" s="18" t="s">
        <v>14</v>
      </c>
      <c r="B11" s="18" t="str">
        <f>IF(OR(MID(Tabell1359[[#This Row],[Fält_1]],3,1)=".",(MID(Tabell1359[[#This Row],[Fält_1]],3,1)="")),CONCATENATE("F0",MID(Tabell1359[[#This Row],[Fält_1]],2,100)),Tabell1359[[#This Row],[Fält_1]])</f>
        <v>F03.1</v>
      </c>
      <c r="C11" s="19" t="s">
        <v>329</v>
      </c>
      <c r="D11" s="19" t="s">
        <v>62</v>
      </c>
      <c r="E11" s="19" t="s">
        <v>59</v>
      </c>
      <c r="F11" s="19" t="s">
        <v>9</v>
      </c>
      <c r="G11" s="20">
        <v>5</v>
      </c>
      <c r="H11" s="14">
        <f t="shared" si="0"/>
        <v>1.25</v>
      </c>
      <c r="I11" s="19"/>
      <c r="J11" s="19"/>
      <c r="K11" s="21" t="str">
        <f t="shared" si="1"/>
        <v/>
      </c>
      <c r="L11" s="18"/>
      <c r="M11" s="19"/>
      <c r="N11" s="19" t="s">
        <v>188</v>
      </c>
      <c r="O11" s="19" t="s">
        <v>94</v>
      </c>
      <c r="P11" s="19" t="s">
        <v>183</v>
      </c>
      <c r="Q11" s="19"/>
      <c r="R11" s="34">
        <v>25</v>
      </c>
      <c r="S11" s="34"/>
      <c r="T11" s="23" t="s">
        <v>100</v>
      </c>
      <c r="U11" s="24" t="s">
        <v>103</v>
      </c>
      <c r="V11" s="23"/>
    </row>
    <row r="12" spans="1:22" x14ac:dyDescent="0.25">
      <c r="A12" s="18" t="s">
        <v>192</v>
      </c>
      <c r="B12" s="18" t="str">
        <f>IF(OR(MID(Tabell1359[[#This Row],[Fält_1]],3,1)=".",(MID(Tabell1359[[#This Row],[Fält_1]],3,1)="")),CONCATENATE("F0",MID(Tabell1359[[#This Row],[Fält_1]],2,100)),Tabell1359[[#This Row],[Fält_1]])</f>
        <v>F03.2</v>
      </c>
      <c r="C12" s="19" t="s">
        <v>329</v>
      </c>
      <c r="D12" s="19" t="s">
        <v>62</v>
      </c>
      <c r="E12" s="19" t="s">
        <v>59</v>
      </c>
      <c r="F12" s="19" t="s">
        <v>9</v>
      </c>
      <c r="G12" s="20">
        <v>5</v>
      </c>
      <c r="H12" s="14">
        <f t="shared" si="0"/>
        <v>1.25</v>
      </c>
      <c r="I12" s="19"/>
      <c r="J12" s="19"/>
      <c r="K12" s="21" t="str">
        <f t="shared" si="1"/>
        <v/>
      </c>
      <c r="L12" s="18"/>
      <c r="M12" s="19"/>
      <c r="N12" s="19" t="s">
        <v>188</v>
      </c>
      <c r="O12" s="19" t="s">
        <v>94</v>
      </c>
      <c r="P12" s="19" t="s">
        <v>183</v>
      </c>
      <c r="Q12" s="19"/>
      <c r="R12" s="34">
        <v>25</v>
      </c>
      <c r="S12" s="34"/>
      <c r="T12" s="23" t="s">
        <v>101</v>
      </c>
      <c r="U12" s="24" t="s">
        <v>104</v>
      </c>
      <c r="V12" s="23"/>
    </row>
    <row r="13" spans="1:22" x14ac:dyDescent="0.25">
      <c r="A13" s="18" t="s">
        <v>193</v>
      </c>
      <c r="B13" s="18" t="str">
        <f>IF(OR(MID(Tabell1359[[#This Row],[Fält_1]],3,1)=".",(MID(Tabell1359[[#This Row],[Fält_1]],3,1)="")),CONCATENATE("F0",MID(Tabell1359[[#This Row],[Fält_1]],2,100)),Tabell1359[[#This Row],[Fält_1]])</f>
        <v>F03.3</v>
      </c>
      <c r="C13" s="19" t="s">
        <v>329</v>
      </c>
      <c r="D13" s="19" t="s">
        <v>62</v>
      </c>
      <c r="E13" s="19" t="s">
        <v>59</v>
      </c>
      <c r="F13" s="19" t="s">
        <v>9</v>
      </c>
      <c r="G13" s="20">
        <v>5</v>
      </c>
      <c r="H13" s="14">
        <f t="shared" si="0"/>
        <v>1.25</v>
      </c>
      <c r="I13" s="19"/>
      <c r="J13" s="19"/>
      <c r="K13" s="21" t="str">
        <f t="shared" si="1"/>
        <v/>
      </c>
      <c r="L13" s="18"/>
      <c r="M13" s="19"/>
      <c r="N13" s="19" t="s">
        <v>188</v>
      </c>
      <c r="O13" s="19" t="s">
        <v>94</v>
      </c>
      <c r="P13" s="19" t="s">
        <v>183</v>
      </c>
      <c r="Q13" s="19"/>
      <c r="R13" s="34">
        <v>25</v>
      </c>
      <c r="S13" s="34"/>
      <c r="T13" s="23" t="s">
        <v>105</v>
      </c>
      <c r="U13" s="24" t="s">
        <v>106</v>
      </c>
      <c r="V13" s="23"/>
    </row>
    <row r="14" spans="1:22" x14ac:dyDescent="0.25">
      <c r="A14" s="18" t="s">
        <v>194</v>
      </c>
      <c r="B14" s="18" t="str">
        <f>IF(OR(MID(Tabell1359[[#This Row],[Fält_1]],3,1)=".",(MID(Tabell1359[[#This Row],[Fält_1]],3,1)="")),CONCATENATE("F0",MID(Tabell1359[[#This Row],[Fält_1]],2,100)),Tabell1359[[#This Row],[Fält_1]])</f>
        <v>F03.4</v>
      </c>
      <c r="C14" s="19" t="s">
        <v>329</v>
      </c>
      <c r="D14" s="19" t="s">
        <v>62</v>
      </c>
      <c r="E14" s="19" t="s">
        <v>59</v>
      </c>
      <c r="F14" s="19" t="s">
        <v>9</v>
      </c>
      <c r="G14" s="20">
        <v>5</v>
      </c>
      <c r="H14" s="14">
        <f t="shared" si="0"/>
        <v>1.25</v>
      </c>
      <c r="I14" s="19"/>
      <c r="J14" s="19"/>
      <c r="K14" s="21" t="str">
        <f t="shared" si="1"/>
        <v/>
      </c>
      <c r="L14" s="18"/>
      <c r="M14" s="19"/>
      <c r="N14" s="19" t="s">
        <v>188</v>
      </c>
      <c r="O14" s="19" t="s">
        <v>94</v>
      </c>
      <c r="P14" s="19" t="s">
        <v>183</v>
      </c>
      <c r="Q14" s="19"/>
      <c r="R14" s="34">
        <v>25</v>
      </c>
      <c r="S14" s="34"/>
      <c r="T14" s="23" t="s">
        <v>107</v>
      </c>
      <c r="U14" s="24" t="s">
        <v>108</v>
      </c>
      <c r="V14" s="23"/>
    </row>
    <row r="15" spans="1:22" x14ac:dyDescent="0.25">
      <c r="A15" s="18" t="s">
        <v>195</v>
      </c>
      <c r="B15" s="18" t="str">
        <f>IF(OR(MID(Tabell1359[[#This Row],[Fält_1]],3,1)=".",(MID(Tabell1359[[#This Row],[Fält_1]],3,1)="")),CONCATENATE("F0",MID(Tabell1359[[#This Row],[Fält_1]],2,100)),Tabell1359[[#This Row],[Fält_1]])</f>
        <v>F03.5</v>
      </c>
      <c r="C15" s="19" t="s">
        <v>329</v>
      </c>
      <c r="D15" s="19" t="s">
        <v>62</v>
      </c>
      <c r="E15" s="19" t="s">
        <v>59</v>
      </c>
      <c r="F15" s="19" t="s">
        <v>9</v>
      </c>
      <c r="G15" s="20">
        <v>5</v>
      </c>
      <c r="H15" s="14">
        <f t="shared" si="0"/>
        <v>1.25</v>
      </c>
      <c r="I15" s="19"/>
      <c r="J15" s="19"/>
      <c r="K15" s="21" t="str">
        <f t="shared" si="1"/>
        <v/>
      </c>
      <c r="L15" s="18" t="s">
        <v>3</v>
      </c>
      <c r="M15" s="19"/>
      <c r="N15" s="19" t="s">
        <v>188</v>
      </c>
      <c r="O15" s="19" t="s">
        <v>94</v>
      </c>
      <c r="P15" s="19" t="s">
        <v>183</v>
      </c>
      <c r="Q15" s="19" t="s">
        <v>63</v>
      </c>
      <c r="R15" s="34">
        <v>2</v>
      </c>
      <c r="S15" s="34"/>
      <c r="T15" s="23" t="s">
        <v>70</v>
      </c>
      <c r="U15" s="24" t="s">
        <v>71</v>
      </c>
      <c r="V15" s="23"/>
    </row>
    <row r="16" spans="1:22" x14ac:dyDescent="0.25">
      <c r="A16" s="18" t="s">
        <v>196</v>
      </c>
      <c r="B16" s="18" t="str">
        <f>IF(OR(MID(Tabell1359[[#This Row],[Fält_1]],3,1)=".",(MID(Tabell1359[[#This Row],[Fält_1]],3,1)="")),CONCATENATE("F0",MID(Tabell1359[[#This Row],[Fält_1]],2,100)),Tabell1359[[#This Row],[Fält_1]])</f>
        <v>F03.6</v>
      </c>
      <c r="C16" s="19" t="s">
        <v>329</v>
      </c>
      <c r="D16" s="19" t="s">
        <v>79</v>
      </c>
      <c r="E16" s="19" t="s">
        <v>59</v>
      </c>
      <c r="F16" s="19" t="s">
        <v>9</v>
      </c>
      <c r="G16" s="20">
        <v>5</v>
      </c>
      <c r="H16" s="14">
        <f t="shared" si="0"/>
        <v>1.25</v>
      </c>
      <c r="I16" s="19"/>
      <c r="J16" s="19"/>
      <c r="K16" s="21" t="str">
        <f t="shared" si="1"/>
        <v/>
      </c>
      <c r="L16" s="18" t="s">
        <v>3</v>
      </c>
      <c r="M16" s="19"/>
      <c r="N16" s="19" t="s">
        <v>188</v>
      </c>
      <c r="O16" s="19" t="s">
        <v>94</v>
      </c>
      <c r="P16" s="19" t="s">
        <v>183</v>
      </c>
      <c r="Q16" s="19"/>
      <c r="R16" s="34" t="s">
        <v>85</v>
      </c>
      <c r="S16" s="34"/>
      <c r="T16" s="23" t="s">
        <v>72</v>
      </c>
      <c r="U16" s="25">
        <v>72345</v>
      </c>
      <c r="V16" s="23"/>
    </row>
    <row r="17" spans="1:22" x14ac:dyDescent="0.25">
      <c r="A17" s="18" t="s">
        <v>197</v>
      </c>
      <c r="B17" s="18" t="str">
        <f>IF(OR(MID(Tabell1359[[#This Row],[Fält_1]],3,1)=".",(MID(Tabell1359[[#This Row],[Fält_1]],3,1)="")),CONCATENATE("F0",MID(Tabell1359[[#This Row],[Fält_1]],2,100)),Tabell1359[[#This Row],[Fält_1]])</f>
        <v>F03.7</v>
      </c>
      <c r="C17" s="19" t="s">
        <v>329</v>
      </c>
      <c r="D17" s="19" t="s">
        <v>62</v>
      </c>
      <c r="E17" s="19" t="s">
        <v>59</v>
      </c>
      <c r="F17" s="19" t="s">
        <v>9</v>
      </c>
      <c r="G17" s="20">
        <v>5</v>
      </c>
      <c r="H17" s="14">
        <f t="shared" si="0"/>
        <v>1.25</v>
      </c>
      <c r="I17" s="19"/>
      <c r="J17" s="19"/>
      <c r="K17" s="21" t="str">
        <f t="shared" si="1"/>
        <v/>
      </c>
      <c r="L17" s="18" t="s">
        <v>3</v>
      </c>
      <c r="M17" s="19"/>
      <c r="N17" s="19" t="s">
        <v>188</v>
      </c>
      <c r="O17" s="19" t="s">
        <v>94</v>
      </c>
      <c r="P17" s="19" t="s">
        <v>183</v>
      </c>
      <c r="Q17" s="19" t="s">
        <v>63</v>
      </c>
      <c r="R17" s="34">
        <v>30</v>
      </c>
      <c r="S17" s="34"/>
      <c r="T17" s="23" t="s">
        <v>76</v>
      </c>
      <c r="U17" s="24" t="s">
        <v>112</v>
      </c>
      <c r="V17" s="23"/>
    </row>
    <row r="18" spans="1:22" ht="30" x14ac:dyDescent="0.25">
      <c r="A18" s="18" t="s">
        <v>300</v>
      </c>
      <c r="B18" s="18" t="str">
        <f>IF(OR(MID(Tabell1359[[#This Row],[Fält_1]],3,1)=".",(MID(Tabell1359[[#This Row],[Fält_1]],3,1)="")),CONCATENATE("F0",MID(Tabell1359[[#This Row],[Fält_1]],2,100)),Tabell1359[[#This Row],[Fält_1]])</f>
        <v>F03.8</v>
      </c>
      <c r="C18" s="19" t="s">
        <v>329</v>
      </c>
      <c r="D18" s="19" t="s">
        <v>62</v>
      </c>
      <c r="E18" s="19" t="s">
        <v>59</v>
      </c>
      <c r="F18" s="19" t="s">
        <v>9</v>
      </c>
      <c r="G18" s="20">
        <v>5</v>
      </c>
      <c r="H18" s="14">
        <f t="shared" si="0"/>
        <v>1.25</v>
      </c>
      <c r="I18" s="19"/>
      <c r="J18" s="19"/>
      <c r="K18" s="21" t="str">
        <f t="shared" si="1"/>
        <v/>
      </c>
      <c r="L18" s="18"/>
      <c r="M18" s="19"/>
      <c r="N18" s="19" t="s">
        <v>188</v>
      </c>
      <c r="O18" s="19" t="s">
        <v>94</v>
      </c>
      <c r="P18" s="19" t="s">
        <v>183</v>
      </c>
      <c r="Q18" s="19"/>
      <c r="R18" s="34">
        <v>20</v>
      </c>
      <c r="S18" s="34"/>
      <c r="T18" s="23" t="s">
        <v>171</v>
      </c>
      <c r="U18" s="24" t="str">
        <f>"+46701234567"</f>
        <v>+46701234567</v>
      </c>
      <c r="V18" s="23"/>
    </row>
    <row r="19" spans="1:22" x14ac:dyDescent="0.25">
      <c r="A19" s="18" t="s">
        <v>22</v>
      </c>
      <c r="B19" s="18" t="str">
        <f>IF(OR(MID(Tabell1359[[#This Row],[Fält_1]],3,1)=".",(MID(Tabell1359[[#This Row],[Fält_1]],3,1)="")),CONCATENATE("F0",MID(Tabell1359[[#This Row],[Fält_1]],2,100)),Tabell1359[[#This Row],[Fält_1]])</f>
        <v>F04</v>
      </c>
      <c r="C19" s="12" t="s">
        <v>330</v>
      </c>
      <c r="D19" s="19" t="s">
        <v>8</v>
      </c>
      <c r="E19" s="19" t="s">
        <v>59</v>
      </c>
      <c r="F19" s="19" t="s">
        <v>9</v>
      </c>
      <c r="G19" s="20">
        <v>5</v>
      </c>
      <c r="H19" s="14">
        <f t="shared" si="0"/>
        <v>1.25</v>
      </c>
      <c r="I19" s="19"/>
      <c r="J19" s="19"/>
      <c r="K19" s="21" t="str">
        <f t="shared" si="1"/>
        <v/>
      </c>
      <c r="L19" s="18"/>
      <c r="M19" s="19"/>
      <c r="N19" s="19" t="s">
        <v>188</v>
      </c>
      <c r="O19" s="19" t="s">
        <v>94</v>
      </c>
      <c r="P19" s="19" t="s">
        <v>183</v>
      </c>
      <c r="Q19" s="19" t="s">
        <v>63</v>
      </c>
      <c r="R19" s="34" t="s">
        <v>83</v>
      </c>
      <c r="S19" s="34"/>
      <c r="T19" s="23" t="s">
        <v>92</v>
      </c>
      <c r="U19" s="24" t="s">
        <v>90</v>
      </c>
      <c r="V19" s="23"/>
    </row>
    <row r="20" spans="1:22" x14ac:dyDescent="0.25">
      <c r="A20" s="18" t="s">
        <v>299</v>
      </c>
      <c r="B20" s="18" t="str">
        <f>IF(OR(MID(Tabell1359[[#This Row],[Fält_1]],3,1)=".",(MID(Tabell1359[[#This Row],[Fält_1]],3,1)="")),CONCATENATE("F0",MID(Tabell1359[[#This Row],[Fält_1]],2,100)),Tabell1359[[#This Row],[Fält_1]])</f>
        <v>F04.1</v>
      </c>
      <c r="C20" s="19" t="s">
        <v>329</v>
      </c>
      <c r="D20" s="19" t="s">
        <v>62</v>
      </c>
      <c r="E20" s="19" t="s">
        <v>59</v>
      </c>
      <c r="F20" s="19" t="s">
        <v>9</v>
      </c>
      <c r="G20" s="20">
        <v>9</v>
      </c>
      <c r="H20" s="14">
        <f t="shared" si="0"/>
        <v>2.25</v>
      </c>
      <c r="I20" s="19" t="s">
        <v>64</v>
      </c>
      <c r="J20" s="19">
        <v>7</v>
      </c>
      <c r="K20" s="14">
        <f t="shared" si="1"/>
        <v>1.75</v>
      </c>
      <c r="L20" s="18" t="s">
        <v>3</v>
      </c>
      <c r="M20" s="19"/>
      <c r="N20" s="19" t="s">
        <v>188</v>
      </c>
      <c r="O20" s="19" t="s">
        <v>94</v>
      </c>
      <c r="P20" s="19" t="s">
        <v>183</v>
      </c>
      <c r="Q20" s="19"/>
      <c r="R20" s="44">
        <v>9</v>
      </c>
      <c r="S20" s="44">
        <v>15</v>
      </c>
      <c r="T20" s="23" t="s">
        <v>91</v>
      </c>
      <c r="U20" s="24">
        <v>471965</v>
      </c>
      <c r="V20" s="23"/>
    </row>
    <row r="21" spans="1:22" x14ac:dyDescent="0.25">
      <c r="A21" s="18" t="s">
        <v>23</v>
      </c>
      <c r="B21" s="18" t="str">
        <f>IF(OR(MID(Tabell1359[[#This Row],[Fält_1]],3,1)=".",(MID(Tabell1359[[#This Row],[Fält_1]],3,1)="")),CONCATENATE("F0",MID(Tabell1359[[#This Row],[Fält_1]],2,100)),Tabell1359[[#This Row],[Fält_1]])</f>
        <v>F05</v>
      </c>
      <c r="C21" s="12" t="s">
        <v>330</v>
      </c>
      <c r="D21" s="19" t="s">
        <v>8</v>
      </c>
      <c r="E21" s="19" t="s">
        <v>59</v>
      </c>
      <c r="F21" s="19" t="s">
        <v>9</v>
      </c>
      <c r="G21" s="20">
        <v>5</v>
      </c>
      <c r="H21" s="14">
        <f t="shared" si="0"/>
        <v>1.25</v>
      </c>
      <c r="I21" s="19"/>
      <c r="J21" s="19"/>
      <c r="K21" s="21" t="str">
        <f t="shared" si="1"/>
        <v/>
      </c>
      <c r="L21" s="18"/>
      <c r="M21" s="19"/>
      <c r="N21" s="19" t="s">
        <v>188</v>
      </c>
      <c r="O21" s="19" t="s">
        <v>94</v>
      </c>
      <c r="P21" s="19" t="s">
        <v>183</v>
      </c>
      <c r="Q21" s="19" t="s">
        <v>63</v>
      </c>
      <c r="R21" s="34" t="s">
        <v>83</v>
      </c>
      <c r="S21" s="34"/>
      <c r="T21" s="23" t="s">
        <v>113</v>
      </c>
      <c r="U21" s="24" t="s">
        <v>204</v>
      </c>
      <c r="V21" s="23"/>
    </row>
    <row r="22" spans="1:22" ht="30" x14ac:dyDescent="0.25">
      <c r="A22" s="18" t="s">
        <v>41</v>
      </c>
      <c r="B22" s="18" t="str">
        <f>IF(OR(MID(Tabell1359[[#This Row],[Fält_1]],3,1)=".",(MID(Tabell1359[[#This Row],[Fält_1]],3,1)="")),CONCATENATE("F0",MID(Tabell1359[[#This Row],[Fält_1]],2,100)),Tabell1359[[#This Row],[Fält_1]])</f>
        <v>F05.1</v>
      </c>
      <c r="C22" s="19" t="s">
        <v>329</v>
      </c>
      <c r="D22" s="19" t="s">
        <v>62</v>
      </c>
      <c r="E22" s="19" t="s">
        <v>59</v>
      </c>
      <c r="F22" s="19" t="s">
        <v>9</v>
      </c>
      <c r="G22" s="20">
        <v>9</v>
      </c>
      <c r="H22" s="14">
        <f t="shared" si="0"/>
        <v>2.25</v>
      </c>
      <c r="I22" s="19" t="s">
        <v>64</v>
      </c>
      <c r="J22" s="19">
        <v>7</v>
      </c>
      <c r="K22" s="21">
        <f t="shared" si="1"/>
        <v>1.75</v>
      </c>
      <c r="L22" s="18" t="s">
        <v>3</v>
      </c>
      <c r="M22" s="19"/>
      <c r="N22" s="19" t="s">
        <v>188</v>
      </c>
      <c r="O22" s="19" t="s">
        <v>94</v>
      </c>
      <c r="P22" s="19" t="s">
        <v>183</v>
      </c>
      <c r="Q22" s="19"/>
      <c r="R22" s="44">
        <v>9</v>
      </c>
      <c r="S22" s="44">
        <v>15</v>
      </c>
      <c r="T22" s="23" t="s">
        <v>114</v>
      </c>
      <c r="U22" s="24">
        <v>3502149</v>
      </c>
      <c r="V22" s="23" t="s">
        <v>115</v>
      </c>
    </row>
    <row r="23" spans="1:22" x14ac:dyDescent="0.25">
      <c r="A23" s="18" t="s">
        <v>24</v>
      </c>
      <c r="B23" s="18" t="str">
        <f>IF(OR(MID(Tabell1359[[#This Row],[Fält_1]],3,1)=".",(MID(Tabell1359[[#This Row],[Fält_1]],3,1)="")),CONCATENATE("F0",MID(Tabell1359[[#This Row],[Fält_1]],2,100)),Tabell1359[[#This Row],[Fält_1]])</f>
        <v>F06</v>
      </c>
      <c r="C23" s="12" t="s">
        <v>330</v>
      </c>
      <c r="D23" s="19" t="s">
        <v>8</v>
      </c>
      <c r="E23" s="19" t="s">
        <v>59</v>
      </c>
      <c r="F23" s="19" t="s">
        <v>9</v>
      </c>
      <c r="G23" s="20">
        <v>5</v>
      </c>
      <c r="H23" s="14">
        <f t="shared" si="0"/>
        <v>1.25</v>
      </c>
      <c r="I23" s="19"/>
      <c r="J23" s="19"/>
      <c r="K23" s="21" t="str">
        <f t="shared" si="1"/>
        <v/>
      </c>
      <c r="L23" s="18"/>
      <c r="M23" s="19"/>
      <c r="N23" s="19" t="s">
        <v>188</v>
      </c>
      <c r="O23" s="19" t="s">
        <v>94</v>
      </c>
      <c r="P23" s="19" t="s">
        <v>183</v>
      </c>
      <c r="Q23" s="19" t="s">
        <v>63</v>
      </c>
      <c r="R23" s="34" t="s">
        <v>83</v>
      </c>
      <c r="S23" s="34"/>
      <c r="T23" s="23" t="s">
        <v>119</v>
      </c>
      <c r="U23" s="24" t="s">
        <v>116</v>
      </c>
      <c r="V23" s="23"/>
    </row>
    <row r="24" spans="1:22" x14ac:dyDescent="0.25">
      <c r="A24" s="18" t="s">
        <v>16</v>
      </c>
      <c r="B24" s="18" t="str">
        <f>IF(OR(MID(Tabell1359[[#This Row],[Fält_1]],3,1)=".",(MID(Tabell1359[[#This Row],[Fält_1]],3,1)="")),CONCATENATE("F0",MID(Tabell1359[[#This Row],[Fält_1]],2,100)),Tabell1359[[#This Row],[Fält_1]])</f>
        <v>F06.1</v>
      </c>
      <c r="C24" s="19" t="s">
        <v>329</v>
      </c>
      <c r="D24" s="19" t="s">
        <v>117</v>
      </c>
      <c r="E24" s="19" t="s">
        <v>59</v>
      </c>
      <c r="F24" s="19" t="s">
        <v>9</v>
      </c>
      <c r="G24" s="20">
        <v>9</v>
      </c>
      <c r="H24" s="14">
        <f t="shared" si="0"/>
        <v>2.25</v>
      </c>
      <c r="I24" s="19"/>
      <c r="J24" s="19"/>
      <c r="K24" s="21" t="str">
        <f t="shared" si="1"/>
        <v/>
      </c>
      <c r="L24" s="18" t="s">
        <v>3</v>
      </c>
      <c r="M24" s="19"/>
      <c r="N24" s="19" t="s">
        <v>188</v>
      </c>
      <c r="O24" s="19" t="s">
        <v>94</v>
      </c>
      <c r="P24" s="19" t="s">
        <v>186</v>
      </c>
      <c r="Q24" s="19"/>
      <c r="R24" s="34" t="s">
        <v>83</v>
      </c>
      <c r="S24" s="34"/>
      <c r="T24" s="23" t="s">
        <v>118</v>
      </c>
      <c r="U24" s="26">
        <v>41340</v>
      </c>
      <c r="V24" s="23"/>
    </row>
    <row r="25" spans="1:22" x14ac:dyDescent="0.25">
      <c r="A25" s="18" t="s">
        <v>25</v>
      </c>
      <c r="B25" s="18" t="str">
        <f>IF(OR(MID(Tabell1359[[#This Row],[Fält_1]],3,1)=".",(MID(Tabell1359[[#This Row],[Fält_1]],3,1)="")),CONCATENATE("F0",MID(Tabell1359[[#This Row],[Fält_1]],2,100)),Tabell1359[[#This Row],[Fält_1]])</f>
        <v>F07</v>
      </c>
      <c r="C25" s="12" t="s">
        <v>330</v>
      </c>
      <c r="D25" s="19" t="s">
        <v>8</v>
      </c>
      <c r="E25" s="19" t="s">
        <v>59</v>
      </c>
      <c r="F25" s="19" t="s">
        <v>9</v>
      </c>
      <c r="G25" s="20">
        <v>5</v>
      </c>
      <c r="H25" s="14">
        <f t="shared" si="0"/>
        <v>1.25</v>
      </c>
      <c r="I25" s="19"/>
      <c r="J25" s="19"/>
      <c r="K25" s="21" t="str">
        <f t="shared" si="1"/>
        <v/>
      </c>
      <c r="L25" s="18"/>
      <c r="M25" s="19"/>
      <c r="N25" s="19" t="s">
        <v>188</v>
      </c>
      <c r="O25" s="19" t="s">
        <v>94</v>
      </c>
      <c r="P25" s="19" t="s">
        <v>183</v>
      </c>
      <c r="Q25" s="19" t="s">
        <v>63</v>
      </c>
      <c r="R25" s="34" t="s">
        <v>83</v>
      </c>
      <c r="S25" s="34"/>
      <c r="T25" s="23" t="s">
        <v>120</v>
      </c>
      <c r="U25" s="24" t="s">
        <v>121</v>
      </c>
      <c r="V25" s="23"/>
    </row>
    <row r="26" spans="1:22" x14ac:dyDescent="0.25">
      <c r="A26" s="18" t="s">
        <v>17</v>
      </c>
      <c r="B26" s="18" t="str">
        <f>IF(OR(MID(Tabell1359[[#This Row],[Fält_1]],3,1)=".",(MID(Tabell1359[[#This Row],[Fält_1]],3,1)="")),CONCATENATE("F0",MID(Tabell1359[[#This Row],[Fält_1]],2,100)),Tabell1359[[#This Row],[Fält_1]])</f>
        <v>F07.1</v>
      </c>
      <c r="C26" s="19" t="s">
        <v>329</v>
      </c>
      <c r="D26" s="19" t="s">
        <v>62</v>
      </c>
      <c r="E26" s="19" t="s">
        <v>59</v>
      </c>
      <c r="F26" s="19" t="s">
        <v>9</v>
      </c>
      <c r="G26" s="20">
        <v>9</v>
      </c>
      <c r="H26" s="14">
        <f t="shared" si="0"/>
        <v>2.25</v>
      </c>
      <c r="I26" s="19"/>
      <c r="J26" s="19"/>
      <c r="K26" s="21" t="str">
        <f t="shared" si="1"/>
        <v/>
      </c>
      <c r="L26" s="18" t="s">
        <v>3</v>
      </c>
      <c r="M26" s="19"/>
      <c r="N26" s="19" t="s">
        <v>188</v>
      </c>
      <c r="O26" s="19" t="s">
        <v>94</v>
      </c>
      <c r="P26" s="19" t="s">
        <v>186</v>
      </c>
      <c r="Q26" s="19"/>
      <c r="R26" s="34" t="s">
        <v>83</v>
      </c>
      <c r="S26" s="34"/>
      <c r="T26" s="23" t="s">
        <v>205</v>
      </c>
      <c r="U26" s="24" t="str">
        <f>"+15/+50"</f>
        <v>+15/+50</v>
      </c>
      <c r="V26" s="23"/>
    </row>
    <row r="27" spans="1:22" x14ac:dyDescent="0.25">
      <c r="A27" s="18" t="s">
        <v>26</v>
      </c>
      <c r="B27" s="18" t="str">
        <f>IF(OR(MID(Tabell1359[[#This Row],[Fält_1]],3,1)=".",(MID(Tabell1359[[#This Row],[Fält_1]],3,1)="")),CONCATENATE("F0",MID(Tabell1359[[#This Row],[Fält_1]],2,100)),Tabell1359[[#This Row],[Fält_1]])</f>
        <v>F08</v>
      </c>
      <c r="C27" s="12" t="s">
        <v>330</v>
      </c>
      <c r="D27" s="19" t="s">
        <v>8</v>
      </c>
      <c r="E27" s="19" t="s">
        <v>59</v>
      </c>
      <c r="F27" s="19" t="s">
        <v>9</v>
      </c>
      <c r="G27" s="20">
        <v>5</v>
      </c>
      <c r="H27" s="14">
        <f t="shared" si="0"/>
        <v>1.25</v>
      </c>
      <c r="I27" s="19"/>
      <c r="J27" s="19"/>
      <c r="K27" s="21" t="str">
        <f t="shared" si="1"/>
        <v/>
      </c>
      <c r="L27" s="18"/>
      <c r="M27" s="19"/>
      <c r="N27" s="19" t="s">
        <v>188</v>
      </c>
      <c r="O27" s="19" t="s">
        <v>94</v>
      </c>
      <c r="P27" s="19" t="s">
        <v>183</v>
      </c>
      <c r="Q27" s="19" t="s">
        <v>63</v>
      </c>
      <c r="R27" s="34" t="s">
        <v>83</v>
      </c>
      <c r="S27" s="34"/>
      <c r="T27" s="23" t="s">
        <v>122</v>
      </c>
      <c r="U27" s="24" t="s">
        <v>123</v>
      </c>
      <c r="V27" s="23"/>
    </row>
    <row r="28" spans="1:22" x14ac:dyDescent="0.25">
      <c r="A28" s="18" t="s">
        <v>18</v>
      </c>
      <c r="B28" s="18" t="str">
        <f>IF(OR(MID(Tabell1359[[#This Row],[Fält_1]],3,1)=".",(MID(Tabell1359[[#This Row],[Fält_1]],3,1)="")),CONCATENATE("F0",MID(Tabell1359[[#This Row],[Fält_1]],2,100)),Tabell1359[[#This Row],[Fält_1]])</f>
        <v>F08.1</v>
      </c>
      <c r="C28" s="19" t="s">
        <v>329</v>
      </c>
      <c r="D28" s="19" t="s">
        <v>62</v>
      </c>
      <c r="E28" s="19" t="s">
        <v>59</v>
      </c>
      <c r="F28" s="19" t="s">
        <v>9</v>
      </c>
      <c r="G28" s="20">
        <v>9</v>
      </c>
      <c r="H28" s="14">
        <f t="shared" si="0"/>
        <v>2.25</v>
      </c>
      <c r="I28" s="19"/>
      <c r="J28" s="19"/>
      <c r="K28" s="21" t="str">
        <f t="shared" si="1"/>
        <v/>
      </c>
      <c r="L28" s="18" t="s">
        <v>3</v>
      </c>
      <c r="M28" s="19"/>
      <c r="N28" s="19" t="s">
        <v>188</v>
      </c>
      <c r="O28" s="19" t="s">
        <v>94</v>
      </c>
      <c r="P28" s="19" t="s">
        <v>186</v>
      </c>
      <c r="Q28" s="19"/>
      <c r="R28" s="34" t="s">
        <v>126</v>
      </c>
      <c r="S28" s="34"/>
      <c r="T28" s="23" t="s">
        <v>124</v>
      </c>
      <c r="U28" s="24" t="s">
        <v>125</v>
      </c>
      <c r="V28" s="23"/>
    </row>
    <row r="29" spans="1:22" x14ac:dyDescent="0.25">
      <c r="A29" s="18" t="s">
        <v>307</v>
      </c>
      <c r="B29" s="18" t="str">
        <f>IF(OR(MID(Tabell1359[[#This Row],[Fält_1]],3,1)=".",(MID(Tabell1359[[#This Row],[Fält_1]],3,1)="")),CONCATENATE("F0",MID(Tabell1359[[#This Row],[Fält_1]],2,100)),Tabell1359[[#This Row],[Fält_1]])</f>
        <v>F08.2</v>
      </c>
      <c r="C29" s="19" t="s">
        <v>329</v>
      </c>
      <c r="D29" s="19" t="s">
        <v>60</v>
      </c>
      <c r="E29" s="19"/>
      <c r="F29" s="19"/>
      <c r="G29" s="19"/>
      <c r="H29" s="14" t="s">
        <v>160</v>
      </c>
      <c r="I29" s="19"/>
      <c r="J29" s="19"/>
      <c r="K29" s="21" t="str">
        <f t="shared" si="1"/>
        <v/>
      </c>
      <c r="L29" s="18"/>
      <c r="M29" s="19"/>
      <c r="N29" s="19"/>
      <c r="O29" s="19" t="s">
        <v>132</v>
      </c>
      <c r="P29" s="19" t="s">
        <v>183</v>
      </c>
      <c r="Q29" s="19"/>
      <c r="R29" s="34"/>
      <c r="S29" s="34"/>
      <c r="T29" s="23" t="s">
        <v>131</v>
      </c>
      <c r="U29" s="24"/>
      <c r="V29" s="23"/>
    </row>
    <row r="30" spans="1:22" x14ac:dyDescent="0.25">
      <c r="A30" s="18" t="s">
        <v>27</v>
      </c>
      <c r="B30" s="18" t="str">
        <f>IF(OR(MID(Tabell1359[[#This Row],[Fält_1]],3,1)=".",(MID(Tabell1359[[#This Row],[Fält_1]],3,1)="")),CONCATENATE("F0",MID(Tabell1359[[#This Row],[Fält_1]],2,100)),Tabell1359[[#This Row],[Fält_1]])</f>
        <v>F09</v>
      </c>
      <c r="C30" s="12" t="s">
        <v>330</v>
      </c>
      <c r="D30" s="19" t="s">
        <v>8</v>
      </c>
      <c r="E30" s="19" t="s">
        <v>59</v>
      </c>
      <c r="F30" s="19" t="s">
        <v>9</v>
      </c>
      <c r="G30" s="20">
        <v>5</v>
      </c>
      <c r="H30" s="14">
        <f>IF(G30="","",0.25*G30)</f>
        <v>1.25</v>
      </c>
      <c r="I30" s="19"/>
      <c r="J30" s="19"/>
      <c r="K30" s="21" t="str">
        <f t="shared" si="1"/>
        <v/>
      </c>
      <c r="L30" s="18"/>
      <c r="M30" s="19"/>
      <c r="N30" s="19" t="s">
        <v>188</v>
      </c>
      <c r="O30" s="19" t="s">
        <v>94</v>
      </c>
      <c r="P30" s="19" t="s">
        <v>183</v>
      </c>
      <c r="Q30" s="19" t="s">
        <v>63</v>
      </c>
      <c r="R30" s="34" t="s">
        <v>83</v>
      </c>
      <c r="S30" s="34"/>
      <c r="T30" s="23" t="s">
        <v>158</v>
      </c>
      <c r="U30" s="24" t="s">
        <v>159</v>
      </c>
      <c r="V30" s="23"/>
    </row>
    <row r="31" spans="1:22" x14ac:dyDescent="0.25">
      <c r="A31" s="18" t="s">
        <v>47</v>
      </c>
      <c r="B31" s="18" t="str">
        <f>IF(OR(MID(Tabell1359[[#This Row],[Fält_1]],3,1)=".",(MID(Tabell1359[[#This Row],[Fält_1]],3,1)="")),CONCATENATE("F0",MID(Tabell1359[[#This Row],[Fält_1]],2,100)),Tabell1359[[#This Row],[Fält_1]])</f>
        <v>F09.1</v>
      </c>
      <c r="C31" s="19" t="s">
        <v>329</v>
      </c>
      <c r="D31" s="19" t="s">
        <v>62</v>
      </c>
      <c r="E31" s="19" t="s">
        <v>59</v>
      </c>
      <c r="F31" s="19" t="s">
        <v>9</v>
      </c>
      <c r="G31" s="20">
        <v>7</v>
      </c>
      <c r="H31" s="14">
        <f>IF(G31="","",0.25*G31)</f>
        <v>1.75</v>
      </c>
      <c r="I31" s="19"/>
      <c r="J31" s="19"/>
      <c r="K31" s="21" t="str">
        <f t="shared" si="1"/>
        <v/>
      </c>
      <c r="L31" s="18" t="s">
        <v>3</v>
      </c>
      <c r="M31" s="19"/>
      <c r="N31" s="19" t="s">
        <v>188</v>
      </c>
      <c r="O31" s="19" t="s">
        <v>94</v>
      </c>
      <c r="P31" s="19" t="s">
        <v>186</v>
      </c>
      <c r="Q31" s="19"/>
      <c r="R31" s="34" t="s">
        <v>187</v>
      </c>
      <c r="S31" s="34"/>
      <c r="T31" s="23" t="s">
        <v>162</v>
      </c>
      <c r="U31" s="24" t="s">
        <v>163</v>
      </c>
      <c r="V31" s="23"/>
    </row>
    <row r="32" spans="1:22" x14ac:dyDescent="0.25">
      <c r="A32" s="18" t="s">
        <v>176</v>
      </c>
      <c r="B32" s="18" t="str">
        <f>IF(OR(MID(Tabell1359[[#This Row],[Fält_1]],3,1)=".",(MID(Tabell1359[[#This Row],[Fält_1]],3,1)="")),CONCATENATE("F0",MID(Tabell1359[[#This Row],[Fält_1]],2,100)),Tabell1359[[#This Row],[Fält_1]])</f>
        <v>F10</v>
      </c>
      <c r="C32" s="12" t="s">
        <v>330</v>
      </c>
      <c r="D32" s="19" t="s">
        <v>8</v>
      </c>
      <c r="E32" s="19" t="s">
        <v>59</v>
      </c>
      <c r="F32" s="19" t="s">
        <v>9</v>
      </c>
      <c r="G32" s="20">
        <v>5</v>
      </c>
      <c r="H32" s="14">
        <f>IF(G32="","",0.25*G32)</f>
        <v>1.25</v>
      </c>
      <c r="I32" s="19"/>
      <c r="J32" s="19"/>
      <c r="K32" s="21" t="str">
        <f t="shared" si="1"/>
        <v/>
      </c>
      <c r="L32" s="18"/>
      <c r="M32" s="19"/>
      <c r="N32" s="19" t="s">
        <v>188</v>
      </c>
      <c r="O32" s="19" t="s">
        <v>94</v>
      </c>
      <c r="P32" s="19" t="s">
        <v>183</v>
      </c>
      <c r="Q32" s="19" t="s">
        <v>63</v>
      </c>
      <c r="R32" s="34" t="s">
        <v>83</v>
      </c>
      <c r="S32" s="34"/>
      <c r="T32" s="23" t="s">
        <v>158</v>
      </c>
      <c r="U32" s="24" t="s">
        <v>159</v>
      </c>
      <c r="V32" s="23"/>
    </row>
    <row r="33" spans="1:22" x14ac:dyDescent="0.25">
      <c r="A33" s="18" t="s">
        <v>177</v>
      </c>
      <c r="B33" s="18" t="str">
        <f>IF(OR(MID(Tabell1359[[#This Row],[Fält_1]],3,1)=".",(MID(Tabell1359[[#This Row],[Fält_1]],3,1)="")),CONCATENATE("F0",MID(Tabell1359[[#This Row],[Fält_1]],2,100)),Tabell1359[[#This Row],[Fält_1]])</f>
        <v>F10.1</v>
      </c>
      <c r="C33" s="19" t="s">
        <v>329</v>
      </c>
      <c r="D33" s="19" t="s">
        <v>61</v>
      </c>
      <c r="E33" s="19"/>
      <c r="F33" s="19"/>
      <c r="G33" s="20"/>
      <c r="H33" s="14" t="s">
        <v>160</v>
      </c>
      <c r="I33" s="19"/>
      <c r="J33" s="19"/>
      <c r="K33" s="21" t="str">
        <f t="shared" si="1"/>
        <v/>
      </c>
      <c r="L33" s="18"/>
      <c r="M33" s="19"/>
      <c r="N33" s="19"/>
      <c r="O33" s="19" t="s">
        <v>132</v>
      </c>
      <c r="P33" s="19" t="s">
        <v>186</v>
      </c>
      <c r="Q33" s="19"/>
      <c r="R33" s="34"/>
      <c r="S33" s="34"/>
      <c r="T33" s="23" t="s">
        <v>166</v>
      </c>
      <c r="U33" s="24"/>
      <c r="V33" s="23"/>
    </row>
    <row r="34" spans="1:22" x14ac:dyDescent="0.25">
      <c r="A34" s="18" t="s">
        <v>28</v>
      </c>
      <c r="B34" s="39" t="str">
        <f>IF(OR(MID(Tabell1359[[#This Row],[Fält_1]],3,1)=".",(MID(Tabell1359[[#This Row],[Fält_1]],3,1)="")),CONCATENATE("F0",MID(Tabell1359[[#This Row],[Fält_1]],2,100)),Tabell1359[[#This Row],[Fält_1]])</f>
        <v>F11</v>
      </c>
      <c r="C34" s="19" t="s">
        <v>329</v>
      </c>
      <c r="D34" s="19" t="s">
        <v>62</v>
      </c>
      <c r="E34" s="19" t="s">
        <v>59</v>
      </c>
      <c r="F34" s="19" t="s">
        <v>9</v>
      </c>
      <c r="G34" s="20">
        <v>4</v>
      </c>
      <c r="H34" s="14">
        <f t="shared" ref="H34:H57" si="2">IF(G34="","",0.25*G34)</f>
        <v>1</v>
      </c>
      <c r="I34" s="19"/>
      <c r="J34" s="19"/>
      <c r="K34" s="21" t="str">
        <f t="shared" si="1"/>
        <v/>
      </c>
      <c r="L34" s="18"/>
      <c r="M34" s="19"/>
      <c r="N34" s="19" t="s">
        <v>188</v>
      </c>
      <c r="O34" s="19" t="s">
        <v>95</v>
      </c>
      <c r="P34" s="19" t="s">
        <v>186</v>
      </c>
      <c r="Q34" s="19"/>
      <c r="R34" s="44">
        <v>11</v>
      </c>
      <c r="S34" s="44"/>
      <c r="T34" s="23" t="s">
        <v>347</v>
      </c>
      <c r="U34" s="24" t="s">
        <v>331</v>
      </c>
      <c r="V34" s="23"/>
    </row>
    <row r="35" spans="1:22" ht="30" x14ac:dyDescent="0.25">
      <c r="A35" s="18" t="s">
        <v>206</v>
      </c>
      <c r="B35" s="18" t="str">
        <f>IF(OR(MID(Tabell1359[[#This Row],[Fält_1]],3,1)=".",(MID(Tabell1359[[#This Row],[Fält_1]],3,1)="")),CONCATENATE("F0",MID(Tabell1359[[#This Row],[Fält_1]],2,100)),Tabell1359[[#This Row],[Fält_1]])</f>
        <v>F11.1</v>
      </c>
      <c r="C35" s="19" t="s">
        <v>329</v>
      </c>
      <c r="D35" s="19" t="s">
        <v>62</v>
      </c>
      <c r="E35" s="19" t="s">
        <v>59</v>
      </c>
      <c r="F35" s="19" t="s">
        <v>9</v>
      </c>
      <c r="G35" s="20">
        <v>4</v>
      </c>
      <c r="H35" s="14">
        <f t="shared" si="2"/>
        <v>1</v>
      </c>
      <c r="I35" s="19"/>
      <c r="J35" s="19"/>
      <c r="K35" s="21" t="str">
        <f t="shared" si="1"/>
        <v/>
      </c>
      <c r="L35" s="18"/>
      <c r="M35" s="19"/>
      <c r="N35" s="19" t="s">
        <v>188</v>
      </c>
      <c r="O35" s="19" t="s">
        <v>95</v>
      </c>
      <c r="P35" s="19" t="s">
        <v>186</v>
      </c>
      <c r="Q35" s="19"/>
      <c r="R35" s="34">
        <v>50</v>
      </c>
      <c r="S35" s="34"/>
      <c r="T35" s="23" t="s">
        <v>96</v>
      </c>
      <c r="U35" s="24" t="s">
        <v>97</v>
      </c>
      <c r="V35" s="23"/>
    </row>
    <row r="36" spans="1:22" x14ac:dyDescent="0.25">
      <c r="A36" s="18" t="s">
        <v>29</v>
      </c>
      <c r="B36" s="18" t="str">
        <f>IF(OR(MID(Tabell1359[[#This Row],[Fält_1]],3,1)=".",(MID(Tabell1359[[#This Row],[Fält_1]],3,1)="")),CONCATENATE("F0",MID(Tabell1359[[#This Row],[Fält_1]],2,100)),Tabell1359[[#This Row],[Fält_1]])</f>
        <v>F12</v>
      </c>
      <c r="C36" s="19" t="s">
        <v>329</v>
      </c>
      <c r="D36" s="19" t="s">
        <v>62</v>
      </c>
      <c r="E36" s="19" t="s">
        <v>59</v>
      </c>
      <c r="F36" s="19" t="s">
        <v>9</v>
      </c>
      <c r="G36" s="20">
        <v>6</v>
      </c>
      <c r="H36" s="14">
        <f t="shared" si="2"/>
        <v>1.5</v>
      </c>
      <c r="I36" s="19" t="s">
        <v>64</v>
      </c>
      <c r="J36" s="19">
        <v>4</v>
      </c>
      <c r="K36" s="21">
        <f t="shared" si="1"/>
        <v>1</v>
      </c>
      <c r="L36" s="18" t="s">
        <v>3</v>
      </c>
      <c r="M36" s="19"/>
      <c r="N36" s="19" t="s">
        <v>188</v>
      </c>
      <c r="O36" s="19" t="s">
        <v>132</v>
      </c>
      <c r="P36" s="19" t="s">
        <v>186</v>
      </c>
      <c r="Q36" s="19"/>
      <c r="R36" s="34">
        <v>14</v>
      </c>
      <c r="S36" s="44">
        <v>20</v>
      </c>
      <c r="T36" s="23" t="s">
        <v>133</v>
      </c>
      <c r="U36" s="24" t="s">
        <v>149</v>
      </c>
      <c r="V36" s="23"/>
    </row>
    <row r="37" spans="1:22" x14ac:dyDescent="0.25">
      <c r="A37" s="18" t="s">
        <v>48</v>
      </c>
      <c r="B37" s="18" t="str">
        <f>IF(OR(MID(Tabell1359[[#This Row],[Fält_1]],3,1)=".",(MID(Tabell1359[[#This Row],[Fält_1]],3,1)="")),CONCATENATE("F0",MID(Tabell1359[[#This Row],[Fält_1]],2,100)),Tabell1359[[#This Row],[Fält_1]])</f>
        <v>F12.1</v>
      </c>
      <c r="C37" s="19" t="s">
        <v>329</v>
      </c>
      <c r="D37" s="19" t="s">
        <v>62</v>
      </c>
      <c r="E37" s="19" t="s">
        <v>59</v>
      </c>
      <c r="F37" s="19" t="s">
        <v>9</v>
      </c>
      <c r="G37" s="20">
        <v>14</v>
      </c>
      <c r="H37" s="14">
        <f t="shared" si="2"/>
        <v>3.5</v>
      </c>
      <c r="I37" s="19" t="s">
        <v>64</v>
      </c>
      <c r="J37" s="19">
        <v>9</v>
      </c>
      <c r="K37" s="21">
        <f t="shared" si="1"/>
        <v>2.25</v>
      </c>
      <c r="L37" s="18" t="s">
        <v>3</v>
      </c>
      <c r="M37" s="19"/>
      <c r="N37" s="19" t="s">
        <v>188</v>
      </c>
      <c r="O37" s="19" t="s">
        <v>132</v>
      </c>
      <c r="P37" s="19" t="s">
        <v>186</v>
      </c>
      <c r="Q37" s="19"/>
      <c r="R37" s="34">
        <v>4</v>
      </c>
      <c r="S37" s="44">
        <v>4</v>
      </c>
      <c r="T37" s="23" t="s">
        <v>141</v>
      </c>
      <c r="U37" s="24" t="s">
        <v>150</v>
      </c>
      <c r="V37" s="23"/>
    </row>
    <row r="38" spans="1:22" x14ac:dyDescent="0.25">
      <c r="A38" s="18" t="s">
        <v>30</v>
      </c>
      <c r="B38" s="18" t="str">
        <f>IF(OR(MID(Tabell1359[[#This Row],[Fält_1]],3,1)=".",(MID(Tabell1359[[#This Row],[Fält_1]],3,1)="")),CONCATENATE("F0",MID(Tabell1359[[#This Row],[Fält_1]],2,100)),Tabell1359[[#This Row],[Fält_1]])</f>
        <v>F13</v>
      </c>
      <c r="C38" s="19" t="s">
        <v>329</v>
      </c>
      <c r="D38" s="19" t="s">
        <v>62</v>
      </c>
      <c r="E38" s="19" t="s">
        <v>59</v>
      </c>
      <c r="F38" s="19" t="s">
        <v>9</v>
      </c>
      <c r="G38" s="20">
        <v>6</v>
      </c>
      <c r="H38" s="14">
        <f t="shared" si="2"/>
        <v>1.5</v>
      </c>
      <c r="I38" s="19" t="s">
        <v>64</v>
      </c>
      <c r="J38" s="19">
        <v>4</v>
      </c>
      <c r="K38" s="21">
        <f t="shared" si="1"/>
        <v>1</v>
      </c>
      <c r="L38" s="18" t="s">
        <v>3</v>
      </c>
      <c r="M38" s="19"/>
      <c r="N38" s="19" t="s">
        <v>188</v>
      </c>
      <c r="O38" s="19" t="s">
        <v>132</v>
      </c>
      <c r="P38" s="19" t="s">
        <v>186</v>
      </c>
      <c r="Q38" s="19"/>
      <c r="R38" s="34">
        <v>14</v>
      </c>
      <c r="S38" s="44">
        <v>20</v>
      </c>
      <c r="T38" s="23" t="s">
        <v>134</v>
      </c>
      <c r="U38" s="24" t="s">
        <v>151</v>
      </c>
      <c r="V38" s="23"/>
    </row>
    <row r="39" spans="1:22" x14ac:dyDescent="0.25">
      <c r="A39" s="18" t="s">
        <v>49</v>
      </c>
      <c r="B39" s="18" t="str">
        <f>IF(OR(MID(Tabell1359[[#This Row],[Fält_1]],3,1)=".",(MID(Tabell1359[[#This Row],[Fält_1]],3,1)="")),CONCATENATE("F0",MID(Tabell1359[[#This Row],[Fält_1]],2,100)),Tabell1359[[#This Row],[Fält_1]])</f>
        <v>F13.1</v>
      </c>
      <c r="C39" s="19" t="s">
        <v>329</v>
      </c>
      <c r="D39" s="19" t="s">
        <v>62</v>
      </c>
      <c r="E39" s="19" t="s">
        <v>59</v>
      </c>
      <c r="F39" s="19" t="s">
        <v>9</v>
      </c>
      <c r="G39" s="20">
        <v>14</v>
      </c>
      <c r="H39" s="14">
        <f t="shared" si="2"/>
        <v>3.5</v>
      </c>
      <c r="I39" s="19" t="s">
        <v>64</v>
      </c>
      <c r="J39" s="19">
        <v>9</v>
      </c>
      <c r="K39" s="21">
        <f t="shared" si="1"/>
        <v>2.25</v>
      </c>
      <c r="L39" s="18" t="s">
        <v>3</v>
      </c>
      <c r="M39" s="19"/>
      <c r="N39" s="19" t="s">
        <v>188</v>
      </c>
      <c r="O39" s="19" t="s">
        <v>132</v>
      </c>
      <c r="P39" s="19" t="s">
        <v>186</v>
      </c>
      <c r="Q39" s="19"/>
      <c r="R39" s="34">
        <v>4</v>
      </c>
      <c r="S39" s="44">
        <v>4</v>
      </c>
      <c r="T39" s="23" t="s">
        <v>142</v>
      </c>
      <c r="U39" s="24" t="s">
        <v>152</v>
      </c>
      <c r="V39" s="23"/>
    </row>
    <row r="40" spans="1:22" x14ac:dyDescent="0.25">
      <c r="A40" s="18" t="s">
        <v>31</v>
      </c>
      <c r="B40" s="18" t="str">
        <f>IF(OR(MID(Tabell1359[[#This Row],[Fält_1]],3,1)=".",(MID(Tabell1359[[#This Row],[Fält_1]],3,1)="")),CONCATENATE("F0",MID(Tabell1359[[#This Row],[Fält_1]],2,100)),Tabell1359[[#This Row],[Fält_1]])</f>
        <v>F14</v>
      </c>
      <c r="C40" s="19" t="s">
        <v>329</v>
      </c>
      <c r="D40" s="19" t="s">
        <v>62</v>
      </c>
      <c r="E40" s="19" t="s">
        <v>59</v>
      </c>
      <c r="F40" s="19" t="s">
        <v>9</v>
      </c>
      <c r="G40" s="20">
        <v>6</v>
      </c>
      <c r="H40" s="14">
        <f t="shared" si="2"/>
        <v>1.5</v>
      </c>
      <c r="I40" s="19" t="s">
        <v>64</v>
      </c>
      <c r="J40" s="19">
        <v>4</v>
      </c>
      <c r="K40" s="21">
        <f t="shared" si="1"/>
        <v>1</v>
      </c>
      <c r="L40" s="18" t="s">
        <v>3</v>
      </c>
      <c r="M40" s="19"/>
      <c r="N40" s="19" t="s">
        <v>188</v>
      </c>
      <c r="O40" s="19" t="s">
        <v>132</v>
      </c>
      <c r="P40" s="19" t="s">
        <v>186</v>
      </c>
      <c r="Q40" s="19"/>
      <c r="R40" s="34">
        <v>14</v>
      </c>
      <c r="S40" s="44">
        <v>20</v>
      </c>
      <c r="T40" s="23" t="s">
        <v>135</v>
      </c>
      <c r="U40" s="24" t="s">
        <v>153</v>
      </c>
      <c r="V40" s="23"/>
    </row>
    <row r="41" spans="1:22" x14ac:dyDescent="0.25">
      <c r="A41" s="18" t="s">
        <v>50</v>
      </c>
      <c r="B41" s="18" t="str">
        <f>IF(OR(MID(Tabell1359[[#This Row],[Fält_1]],3,1)=".",(MID(Tabell1359[[#This Row],[Fält_1]],3,1)="")),CONCATENATE("F0",MID(Tabell1359[[#This Row],[Fält_1]],2,100)),Tabell1359[[#This Row],[Fält_1]])</f>
        <v>F14.1</v>
      </c>
      <c r="C41" s="19" t="s">
        <v>329</v>
      </c>
      <c r="D41" s="19" t="s">
        <v>62</v>
      </c>
      <c r="E41" s="19" t="s">
        <v>59</v>
      </c>
      <c r="F41" s="19" t="s">
        <v>9</v>
      </c>
      <c r="G41" s="20">
        <v>14</v>
      </c>
      <c r="H41" s="14">
        <f t="shared" si="2"/>
        <v>3.5</v>
      </c>
      <c r="I41" s="19" t="s">
        <v>64</v>
      </c>
      <c r="J41" s="19">
        <v>9</v>
      </c>
      <c r="K41" s="21">
        <f t="shared" si="1"/>
        <v>2.25</v>
      </c>
      <c r="L41" s="18" t="s">
        <v>3</v>
      </c>
      <c r="M41" s="19"/>
      <c r="N41" s="19" t="s">
        <v>188</v>
      </c>
      <c r="O41" s="19" t="s">
        <v>132</v>
      </c>
      <c r="P41" s="19" t="s">
        <v>186</v>
      </c>
      <c r="Q41" s="19"/>
      <c r="R41" s="34">
        <v>4</v>
      </c>
      <c r="S41" s="44">
        <v>4</v>
      </c>
      <c r="T41" s="23" t="s">
        <v>143</v>
      </c>
      <c r="U41" s="24">
        <v>1</v>
      </c>
      <c r="V41" s="23"/>
    </row>
    <row r="42" spans="1:22" x14ac:dyDescent="0.25">
      <c r="A42" s="18" t="s">
        <v>32</v>
      </c>
      <c r="B42" s="18" t="str">
        <f>IF(OR(MID(Tabell1359[[#This Row],[Fält_1]],3,1)=".",(MID(Tabell1359[[#This Row],[Fält_1]],3,1)="")),CONCATENATE("F0",MID(Tabell1359[[#This Row],[Fält_1]],2,100)),Tabell1359[[#This Row],[Fält_1]])</f>
        <v>F15</v>
      </c>
      <c r="C42" s="19" t="s">
        <v>329</v>
      </c>
      <c r="D42" s="19" t="s">
        <v>62</v>
      </c>
      <c r="E42" s="19" t="s">
        <v>59</v>
      </c>
      <c r="F42" s="19" t="s">
        <v>9</v>
      </c>
      <c r="G42" s="20">
        <v>6</v>
      </c>
      <c r="H42" s="14">
        <f t="shared" si="2"/>
        <v>1.5</v>
      </c>
      <c r="I42" s="19" t="s">
        <v>64</v>
      </c>
      <c r="J42" s="19">
        <v>4</v>
      </c>
      <c r="K42" s="21">
        <f t="shared" si="1"/>
        <v>1</v>
      </c>
      <c r="L42" s="18" t="s">
        <v>3</v>
      </c>
      <c r="M42" s="19"/>
      <c r="N42" s="19" t="s">
        <v>188</v>
      </c>
      <c r="O42" s="19" t="s">
        <v>132</v>
      </c>
      <c r="P42" s="19" t="s">
        <v>186</v>
      </c>
      <c r="Q42" s="19"/>
      <c r="R42" s="34">
        <v>14</v>
      </c>
      <c r="S42" s="44">
        <v>20</v>
      </c>
      <c r="T42" s="23" t="s">
        <v>136</v>
      </c>
      <c r="U42" s="24" t="s">
        <v>154</v>
      </c>
      <c r="V42" s="23"/>
    </row>
    <row r="43" spans="1:22" x14ac:dyDescent="0.25">
      <c r="A43" s="18" t="s">
        <v>51</v>
      </c>
      <c r="B43" s="18" t="str">
        <f>IF(OR(MID(Tabell1359[[#This Row],[Fält_1]],3,1)=".",(MID(Tabell1359[[#This Row],[Fält_1]],3,1)="")),CONCATENATE("F0",MID(Tabell1359[[#This Row],[Fält_1]],2,100)),Tabell1359[[#This Row],[Fält_1]])</f>
        <v>F15.1</v>
      </c>
      <c r="C43" s="19" t="s">
        <v>329</v>
      </c>
      <c r="D43" s="19" t="s">
        <v>62</v>
      </c>
      <c r="E43" s="19" t="s">
        <v>59</v>
      </c>
      <c r="F43" s="19" t="s">
        <v>9</v>
      </c>
      <c r="G43" s="20">
        <v>14</v>
      </c>
      <c r="H43" s="14">
        <f t="shared" si="2"/>
        <v>3.5</v>
      </c>
      <c r="I43" s="19" t="s">
        <v>64</v>
      </c>
      <c r="J43" s="19">
        <v>9</v>
      </c>
      <c r="K43" s="21">
        <f t="shared" si="1"/>
        <v>2.25</v>
      </c>
      <c r="L43" s="18" t="s">
        <v>3</v>
      </c>
      <c r="M43" s="19"/>
      <c r="N43" s="19" t="s">
        <v>188</v>
      </c>
      <c r="O43" s="19" t="s">
        <v>132</v>
      </c>
      <c r="P43" s="19" t="s">
        <v>186</v>
      </c>
      <c r="Q43" s="19"/>
      <c r="R43" s="34">
        <v>4</v>
      </c>
      <c r="S43" s="44">
        <v>4</v>
      </c>
      <c r="T43" s="23" t="s">
        <v>144</v>
      </c>
      <c r="U43" s="24">
        <v>2</v>
      </c>
      <c r="V43" s="23"/>
    </row>
    <row r="44" spans="1:22" x14ac:dyDescent="0.25">
      <c r="A44" s="18" t="s">
        <v>33</v>
      </c>
      <c r="B44" s="18" t="str">
        <f>IF(OR(MID(Tabell1359[[#This Row],[Fält_1]],3,1)=".",(MID(Tabell1359[[#This Row],[Fält_1]],3,1)="")),CONCATENATE("F0",MID(Tabell1359[[#This Row],[Fält_1]],2,100)),Tabell1359[[#This Row],[Fält_1]])</f>
        <v>F16</v>
      </c>
      <c r="C44" s="19" t="s">
        <v>329</v>
      </c>
      <c r="D44" s="19" t="s">
        <v>62</v>
      </c>
      <c r="E44" s="19" t="s">
        <v>59</v>
      </c>
      <c r="F44" s="19" t="s">
        <v>9</v>
      </c>
      <c r="G44" s="20">
        <v>6</v>
      </c>
      <c r="H44" s="14">
        <f t="shared" si="2"/>
        <v>1.5</v>
      </c>
      <c r="I44" s="19" t="s">
        <v>64</v>
      </c>
      <c r="J44" s="19">
        <v>4</v>
      </c>
      <c r="K44" s="21">
        <f t="shared" si="1"/>
        <v>1</v>
      </c>
      <c r="L44" s="18" t="s">
        <v>3</v>
      </c>
      <c r="M44" s="19"/>
      <c r="N44" s="19" t="s">
        <v>188</v>
      </c>
      <c r="O44" s="19" t="s">
        <v>132</v>
      </c>
      <c r="P44" s="19" t="s">
        <v>186</v>
      </c>
      <c r="Q44" s="19"/>
      <c r="R44" s="34">
        <v>14</v>
      </c>
      <c r="S44" s="44">
        <v>20</v>
      </c>
      <c r="T44" s="23" t="s">
        <v>137</v>
      </c>
      <c r="U44" s="24" t="s">
        <v>155</v>
      </c>
      <c r="V44" s="23"/>
    </row>
    <row r="45" spans="1:22" ht="30" x14ac:dyDescent="0.25">
      <c r="A45" s="18" t="s">
        <v>52</v>
      </c>
      <c r="B45" s="18" t="str">
        <f>IF(OR(MID(Tabell1359[[#This Row],[Fält_1]],3,1)=".",(MID(Tabell1359[[#This Row],[Fält_1]],3,1)="")),CONCATENATE("F0",MID(Tabell1359[[#This Row],[Fält_1]],2,100)),Tabell1359[[#This Row],[Fält_1]])</f>
        <v>F16.1</v>
      </c>
      <c r="C45" s="19" t="s">
        <v>329</v>
      </c>
      <c r="D45" s="19" t="s">
        <v>62</v>
      </c>
      <c r="E45" s="19" t="s">
        <v>59</v>
      </c>
      <c r="F45" s="19" t="s">
        <v>9</v>
      </c>
      <c r="G45" s="20">
        <v>14</v>
      </c>
      <c r="H45" s="14">
        <f t="shared" si="2"/>
        <v>3.5</v>
      </c>
      <c r="I45" s="19" t="s">
        <v>64</v>
      </c>
      <c r="J45" s="19">
        <v>9</v>
      </c>
      <c r="K45" s="21">
        <f t="shared" si="1"/>
        <v>2.25</v>
      </c>
      <c r="L45" s="18" t="s">
        <v>3</v>
      </c>
      <c r="M45" s="19"/>
      <c r="N45" s="19" t="s">
        <v>188</v>
      </c>
      <c r="O45" s="19" t="s">
        <v>132</v>
      </c>
      <c r="P45" s="19" t="s">
        <v>186</v>
      </c>
      <c r="Q45" s="19"/>
      <c r="R45" s="35" t="s">
        <v>343</v>
      </c>
      <c r="S45" s="48" t="s">
        <v>344</v>
      </c>
      <c r="T45" s="23" t="s">
        <v>145</v>
      </c>
      <c r="U45" s="24">
        <v>1103</v>
      </c>
      <c r="V45" s="23"/>
    </row>
    <row r="46" spans="1:22" x14ac:dyDescent="0.25">
      <c r="A46" s="18" t="s">
        <v>34</v>
      </c>
      <c r="B46" s="18" t="str">
        <f>IF(OR(MID(Tabell1359[[#This Row],[Fält_1]],3,1)=".",(MID(Tabell1359[[#This Row],[Fält_1]],3,1)="")),CONCATENATE("F0",MID(Tabell1359[[#This Row],[Fält_1]],2,100)),Tabell1359[[#This Row],[Fält_1]])</f>
        <v>F17</v>
      </c>
      <c r="C46" s="19" t="s">
        <v>329</v>
      </c>
      <c r="D46" s="19" t="s">
        <v>62</v>
      </c>
      <c r="E46" s="19" t="s">
        <v>59</v>
      </c>
      <c r="F46" s="19" t="s">
        <v>9</v>
      </c>
      <c r="G46" s="20">
        <v>6</v>
      </c>
      <c r="H46" s="14">
        <f t="shared" si="2"/>
        <v>1.5</v>
      </c>
      <c r="I46" s="19" t="s">
        <v>64</v>
      </c>
      <c r="J46" s="19">
        <v>4</v>
      </c>
      <c r="K46" s="21">
        <f t="shared" si="1"/>
        <v>1</v>
      </c>
      <c r="L46" s="18" t="s">
        <v>3</v>
      </c>
      <c r="M46" s="19"/>
      <c r="N46" s="19" t="s">
        <v>188</v>
      </c>
      <c r="O46" s="19" t="s">
        <v>132</v>
      </c>
      <c r="P46" s="19" t="s">
        <v>186</v>
      </c>
      <c r="Q46" s="19"/>
      <c r="R46" s="34">
        <v>14</v>
      </c>
      <c r="S46" s="44">
        <v>20</v>
      </c>
      <c r="T46" s="23" t="s">
        <v>138</v>
      </c>
      <c r="U46" s="24" t="s">
        <v>156</v>
      </c>
      <c r="V46" s="23"/>
    </row>
    <row r="47" spans="1:22" x14ac:dyDescent="0.25">
      <c r="A47" s="18" t="s">
        <v>53</v>
      </c>
      <c r="B47" s="18" t="str">
        <f>IF(OR(MID(Tabell1359[[#This Row],[Fält_1]],3,1)=".",(MID(Tabell1359[[#This Row],[Fält_1]],3,1)="")),CONCATENATE("F0",MID(Tabell1359[[#This Row],[Fält_1]],2,100)),Tabell1359[[#This Row],[Fält_1]])</f>
        <v>F17.1</v>
      </c>
      <c r="C47" s="19" t="s">
        <v>329</v>
      </c>
      <c r="D47" s="19" t="s">
        <v>62</v>
      </c>
      <c r="E47" s="19" t="s">
        <v>59</v>
      </c>
      <c r="F47" s="19" t="s">
        <v>9</v>
      </c>
      <c r="G47" s="20">
        <v>14</v>
      </c>
      <c r="H47" s="14">
        <f t="shared" si="2"/>
        <v>3.5</v>
      </c>
      <c r="I47" s="19" t="s">
        <v>64</v>
      </c>
      <c r="J47" s="19">
        <v>9</v>
      </c>
      <c r="K47" s="21">
        <f t="shared" si="1"/>
        <v>2.25</v>
      </c>
      <c r="L47" s="18" t="s">
        <v>3</v>
      </c>
      <c r="M47" s="19"/>
      <c r="N47" s="19" t="s">
        <v>188</v>
      </c>
      <c r="O47" s="19" t="s">
        <v>132</v>
      </c>
      <c r="P47" s="19" t="s">
        <v>186</v>
      </c>
      <c r="Q47" s="19"/>
      <c r="R47" s="34">
        <v>4</v>
      </c>
      <c r="S47" s="44">
        <v>4</v>
      </c>
      <c r="T47" s="23" t="s">
        <v>146</v>
      </c>
      <c r="U47" s="24">
        <v>456</v>
      </c>
      <c r="V47" s="23"/>
    </row>
    <row r="48" spans="1:22" x14ac:dyDescent="0.25">
      <c r="A48" s="18" t="s">
        <v>35</v>
      </c>
      <c r="B48" s="18" t="str">
        <f>IF(OR(MID(Tabell1359[[#This Row],[Fält_1]],3,1)=".",(MID(Tabell1359[[#This Row],[Fält_1]],3,1)="")),CONCATENATE("F0",MID(Tabell1359[[#This Row],[Fält_1]],2,100)),Tabell1359[[#This Row],[Fält_1]])</f>
        <v>F18</v>
      </c>
      <c r="C48" s="19" t="s">
        <v>329</v>
      </c>
      <c r="D48" s="19" t="s">
        <v>62</v>
      </c>
      <c r="E48" s="19" t="s">
        <v>59</v>
      </c>
      <c r="F48" s="19" t="s">
        <v>9</v>
      </c>
      <c r="G48" s="20">
        <v>6</v>
      </c>
      <c r="H48" s="21">
        <f t="shared" si="2"/>
        <v>1.5</v>
      </c>
      <c r="I48" s="32" t="s">
        <v>64</v>
      </c>
      <c r="J48" s="19">
        <v>4</v>
      </c>
      <c r="K48" s="42">
        <f t="shared" si="1"/>
        <v>1</v>
      </c>
      <c r="L48" s="18" t="s">
        <v>3</v>
      </c>
      <c r="M48" s="33"/>
      <c r="N48" s="19" t="s">
        <v>188</v>
      </c>
      <c r="O48" s="19" t="s">
        <v>132</v>
      </c>
      <c r="P48" s="19" t="s">
        <v>186</v>
      </c>
      <c r="Q48" s="19"/>
      <c r="R48" s="34">
        <v>14</v>
      </c>
      <c r="S48" s="44">
        <v>20</v>
      </c>
      <c r="T48" s="23" t="s">
        <v>139</v>
      </c>
      <c r="U48" s="24" t="s">
        <v>157</v>
      </c>
      <c r="V48" s="23"/>
    </row>
    <row r="49" spans="1:22" x14ac:dyDescent="0.25">
      <c r="A49" s="18" t="s">
        <v>54</v>
      </c>
      <c r="B49" s="18" t="str">
        <f>IF(OR(MID(Tabell1359[[#This Row],[Fält_1]],3,1)=".",(MID(Tabell1359[[#This Row],[Fält_1]],3,1)="")),CONCATENATE("F0",MID(Tabell1359[[#This Row],[Fält_1]],2,100)),Tabell1359[[#This Row],[Fält_1]])</f>
        <v>F18.1</v>
      </c>
      <c r="C49" s="19" t="s">
        <v>329</v>
      </c>
      <c r="D49" s="19" t="s">
        <v>62</v>
      </c>
      <c r="E49" s="19" t="s">
        <v>59</v>
      </c>
      <c r="F49" s="19" t="s">
        <v>9</v>
      </c>
      <c r="G49" s="20">
        <v>14</v>
      </c>
      <c r="H49" s="21">
        <f t="shared" si="2"/>
        <v>3.5</v>
      </c>
      <c r="I49" s="19" t="s">
        <v>64</v>
      </c>
      <c r="J49" s="19">
        <v>9</v>
      </c>
      <c r="K49" s="21">
        <f t="shared" si="1"/>
        <v>2.25</v>
      </c>
      <c r="L49" s="18" t="s">
        <v>3</v>
      </c>
      <c r="M49" s="33"/>
      <c r="N49" s="19" t="s">
        <v>188</v>
      </c>
      <c r="O49" s="19" t="s">
        <v>132</v>
      </c>
      <c r="P49" s="19" t="s">
        <v>186</v>
      </c>
      <c r="Q49" s="19"/>
      <c r="R49" s="34">
        <v>4</v>
      </c>
      <c r="S49" s="44">
        <v>4</v>
      </c>
      <c r="T49" s="23" t="s">
        <v>147</v>
      </c>
      <c r="U49" s="24">
        <v>789</v>
      </c>
      <c r="V49" s="23"/>
    </row>
    <row r="50" spans="1:22" x14ac:dyDescent="0.25">
      <c r="A50" s="18" t="s">
        <v>36</v>
      </c>
      <c r="B50" s="18" t="str">
        <f>IF(OR(MID(Tabell1359[[#This Row],[Fält_1]],3,1)=".",(MID(Tabell1359[[#This Row],[Fält_1]],3,1)="")),CONCATENATE("F0",MID(Tabell1359[[#This Row],[Fält_1]],2,100)),Tabell1359[[#This Row],[Fält_1]])</f>
        <v>F19</v>
      </c>
      <c r="C50" s="19" t="s">
        <v>329</v>
      </c>
      <c r="D50" s="19" t="s">
        <v>62</v>
      </c>
      <c r="E50" s="19" t="s">
        <v>59</v>
      </c>
      <c r="F50" s="19" t="s">
        <v>9</v>
      </c>
      <c r="G50" s="20">
        <v>6</v>
      </c>
      <c r="H50" s="14">
        <f t="shared" si="2"/>
        <v>1.5</v>
      </c>
      <c r="I50" s="19" t="s">
        <v>64</v>
      </c>
      <c r="J50" s="19">
        <v>4</v>
      </c>
      <c r="K50" s="21">
        <f t="shared" si="1"/>
        <v>1</v>
      </c>
      <c r="L50" s="18" t="s">
        <v>3</v>
      </c>
      <c r="M50" s="33"/>
      <c r="N50" s="19" t="s">
        <v>188</v>
      </c>
      <c r="O50" s="19" t="s">
        <v>132</v>
      </c>
      <c r="P50" s="19" t="s">
        <v>186</v>
      </c>
      <c r="Q50" s="19"/>
      <c r="R50" s="34">
        <v>14</v>
      </c>
      <c r="S50" s="44">
        <v>20</v>
      </c>
      <c r="T50" s="23" t="s">
        <v>140</v>
      </c>
      <c r="U50" s="24" t="s">
        <v>332</v>
      </c>
      <c r="V50" s="23"/>
    </row>
    <row r="51" spans="1:22" x14ac:dyDescent="0.25">
      <c r="A51" s="18" t="s">
        <v>55</v>
      </c>
      <c r="B51" s="18" t="str">
        <f>IF(OR(MID(Tabell1359[[#This Row],[Fält_1]],3,1)=".",(MID(Tabell1359[[#This Row],[Fält_1]],3,1)="")),CONCATENATE("F0",MID(Tabell1359[[#This Row],[Fält_1]],2,100)),Tabell1359[[#This Row],[Fält_1]])</f>
        <v>F19.1</v>
      </c>
      <c r="C51" s="19" t="s">
        <v>329</v>
      </c>
      <c r="D51" s="19" t="s">
        <v>62</v>
      </c>
      <c r="E51" s="19" t="s">
        <v>59</v>
      </c>
      <c r="F51" s="19" t="s">
        <v>9</v>
      </c>
      <c r="G51" s="20">
        <v>14</v>
      </c>
      <c r="H51" s="21">
        <f t="shared" si="2"/>
        <v>3.5</v>
      </c>
      <c r="I51" s="19" t="s">
        <v>64</v>
      </c>
      <c r="J51" s="19">
        <v>9</v>
      </c>
      <c r="K51" s="21">
        <f t="shared" si="1"/>
        <v>2.25</v>
      </c>
      <c r="L51" s="18" t="s">
        <v>3</v>
      </c>
      <c r="M51" s="33"/>
      <c r="N51" s="19" t="s">
        <v>188</v>
      </c>
      <c r="O51" s="19" t="s">
        <v>132</v>
      </c>
      <c r="P51" s="19" t="s">
        <v>186</v>
      </c>
      <c r="Q51" s="19"/>
      <c r="R51" s="34">
        <v>4</v>
      </c>
      <c r="S51" s="44">
        <v>4</v>
      </c>
      <c r="T51" s="23" t="s">
        <v>148</v>
      </c>
      <c r="U51" s="24" t="s">
        <v>333</v>
      </c>
      <c r="V51" s="23"/>
    </row>
    <row r="52" spans="1:22" x14ac:dyDescent="0.25">
      <c r="A52" s="18" t="s">
        <v>37</v>
      </c>
      <c r="B52" s="39" t="str">
        <f>IF(OR(MID(Tabell1359[[#This Row],[Fält_1]],3,1)=".",(MID(Tabell1359[[#This Row],[Fält_1]],3,1)="")),CONCATENATE("F0",MID(Tabell1359[[#This Row],[Fält_1]],2,100)),Tabell1359[[#This Row],[Fält_1]])</f>
        <v>F20</v>
      </c>
      <c r="C52" s="12" t="s">
        <v>330</v>
      </c>
      <c r="D52" s="19" t="s">
        <v>8</v>
      </c>
      <c r="E52" s="19" t="s">
        <v>59</v>
      </c>
      <c r="F52" s="19" t="s">
        <v>9</v>
      </c>
      <c r="G52" s="20">
        <v>5</v>
      </c>
      <c r="H52" s="14">
        <f t="shared" si="2"/>
        <v>1.25</v>
      </c>
      <c r="I52" s="19"/>
      <c r="J52" s="19"/>
      <c r="K52" s="21" t="str">
        <f t="shared" si="1"/>
        <v/>
      </c>
      <c r="L52" s="18"/>
      <c r="M52" s="19" t="s">
        <v>4</v>
      </c>
      <c r="N52" s="19" t="s">
        <v>188</v>
      </c>
      <c r="O52" s="19" t="s">
        <v>94</v>
      </c>
      <c r="P52" s="19" t="s">
        <v>215</v>
      </c>
      <c r="Q52" s="19"/>
      <c r="R52" s="34" t="s">
        <v>83</v>
      </c>
      <c r="S52" s="34"/>
      <c r="T52" s="23" t="s">
        <v>301</v>
      </c>
      <c r="U52" s="24" t="s">
        <v>302</v>
      </c>
      <c r="V52" s="23"/>
    </row>
    <row r="53" spans="1:22" x14ac:dyDescent="0.25">
      <c r="A53" s="18" t="s">
        <v>19</v>
      </c>
      <c r="B53" s="39" t="str">
        <f>IF(OR(MID(Tabell1359[[#This Row],[Fält_1]],3,1)=".",(MID(Tabell1359[[#This Row],[Fält_1]],3,1)="")),CONCATENATE("F0",MID(Tabell1359[[#This Row],[Fält_1]],2,100)),Tabell1359[[#This Row],[Fält_1]])</f>
        <v>F20.1</v>
      </c>
      <c r="C53" s="19" t="s">
        <v>329</v>
      </c>
      <c r="D53" s="19" t="s">
        <v>62</v>
      </c>
      <c r="E53" s="19" t="s">
        <v>59</v>
      </c>
      <c r="F53" s="19" t="s">
        <v>9</v>
      </c>
      <c r="G53" s="20">
        <v>7</v>
      </c>
      <c r="H53" s="14">
        <f t="shared" si="2"/>
        <v>1.75</v>
      </c>
      <c r="I53" s="19" t="s">
        <v>64</v>
      </c>
      <c r="J53" s="19">
        <v>6</v>
      </c>
      <c r="K53" s="21">
        <f t="shared" si="1"/>
        <v>1.5</v>
      </c>
      <c r="L53" s="18"/>
      <c r="M53" s="19"/>
      <c r="N53" s="19" t="s">
        <v>188</v>
      </c>
      <c r="O53" s="19" t="s">
        <v>132</v>
      </c>
      <c r="P53" s="19" t="s">
        <v>186</v>
      </c>
      <c r="Q53" s="19"/>
      <c r="R53" s="34">
        <v>5</v>
      </c>
      <c r="S53" s="44">
        <v>6</v>
      </c>
      <c r="T53" s="23" t="s">
        <v>303</v>
      </c>
      <c r="U53" s="24">
        <v>1</v>
      </c>
      <c r="V53" s="23"/>
    </row>
    <row r="54" spans="1:22" x14ac:dyDescent="0.25">
      <c r="A54" s="18" t="s">
        <v>38</v>
      </c>
      <c r="B54" s="18" t="str">
        <f>IF(OR(MID(Tabell1359[[#This Row],[Fält_1]],3,1)=".",(MID(Tabell1359[[#This Row],[Fält_1]],3,1)="")),CONCATENATE("F0",MID(Tabell1359[[#This Row],[Fält_1]],2,100)),Tabell1359[[#This Row],[Fält_1]])</f>
        <v>F21</v>
      </c>
      <c r="C54" s="12" t="s">
        <v>330</v>
      </c>
      <c r="D54" s="19" t="s">
        <v>8</v>
      </c>
      <c r="E54" s="19" t="s">
        <v>59</v>
      </c>
      <c r="F54" s="19" t="s">
        <v>9</v>
      </c>
      <c r="G54" s="20">
        <v>5</v>
      </c>
      <c r="H54" s="14">
        <f t="shared" si="2"/>
        <v>1.25</v>
      </c>
      <c r="I54" s="19"/>
      <c r="J54" s="19"/>
      <c r="K54" s="21" t="str">
        <f t="shared" si="1"/>
        <v/>
      </c>
      <c r="L54" s="18"/>
      <c r="M54" s="19" t="s">
        <v>4</v>
      </c>
      <c r="N54" s="19" t="s">
        <v>188</v>
      </c>
      <c r="O54" s="19" t="s">
        <v>94</v>
      </c>
      <c r="P54" s="19" t="s">
        <v>215</v>
      </c>
      <c r="Q54" s="19"/>
      <c r="R54" s="34" t="s">
        <v>83</v>
      </c>
      <c r="S54" s="34"/>
      <c r="T54" s="23" t="s">
        <v>304</v>
      </c>
      <c r="U54" s="24" t="s">
        <v>208</v>
      </c>
      <c r="V54" s="23"/>
    </row>
    <row r="55" spans="1:22" x14ac:dyDescent="0.25">
      <c r="A55" s="18" t="s">
        <v>57</v>
      </c>
      <c r="B55" s="39" t="str">
        <f>IF(OR(MID(Tabell1359[[#This Row],[Fält_1]],3,1)=".",(MID(Tabell1359[[#This Row],[Fält_1]],3,1)="")),CONCATENATE("F0",MID(Tabell1359[[#This Row],[Fält_1]],2,100)),Tabell1359[[#This Row],[Fält_1]])</f>
        <v>F21.1</v>
      </c>
      <c r="C55" s="19" t="s">
        <v>329</v>
      </c>
      <c r="D55" s="19" t="s">
        <v>62</v>
      </c>
      <c r="E55" s="19" t="s">
        <v>59</v>
      </c>
      <c r="F55" s="19" t="s">
        <v>9</v>
      </c>
      <c r="G55" s="20">
        <v>7</v>
      </c>
      <c r="H55" s="14">
        <f t="shared" si="2"/>
        <v>1.75</v>
      </c>
      <c r="I55" s="19" t="s">
        <v>64</v>
      </c>
      <c r="J55" s="19">
        <v>6</v>
      </c>
      <c r="K55" s="21">
        <f t="shared" si="1"/>
        <v>1.5</v>
      </c>
      <c r="L55" s="18"/>
      <c r="M55" s="19"/>
      <c r="N55" s="19" t="s">
        <v>188</v>
      </c>
      <c r="O55" s="19" t="s">
        <v>132</v>
      </c>
      <c r="P55" s="19" t="s">
        <v>186</v>
      </c>
      <c r="Q55" s="19"/>
      <c r="R55" s="34">
        <v>5</v>
      </c>
      <c r="S55" s="44">
        <v>6</v>
      </c>
      <c r="T55" s="23" t="s">
        <v>305</v>
      </c>
      <c r="U55" s="24">
        <v>1</v>
      </c>
      <c r="V55" s="23"/>
    </row>
    <row r="56" spans="1:22" x14ac:dyDescent="0.25">
      <c r="A56" s="45" t="s">
        <v>128</v>
      </c>
      <c r="B56" s="46" t="str">
        <f>IF(OR(MID(Tabell1359[[#This Row],[Fält_1]],3,1)=".",(MID(Tabell1359[[#This Row],[Fält_1]],3,1)="")),CONCATENATE("F0",MID(Tabell1359[[#This Row],[Fält_1]],2,100)),Tabell1359[[#This Row],[Fält_1]])</f>
        <v>F22</v>
      </c>
      <c r="C56" s="12" t="s">
        <v>330</v>
      </c>
      <c r="D56" s="19" t="s">
        <v>8</v>
      </c>
      <c r="E56" s="19" t="s">
        <v>59</v>
      </c>
      <c r="F56" s="19" t="s">
        <v>9</v>
      </c>
      <c r="G56" s="20">
        <v>5</v>
      </c>
      <c r="H56" s="14">
        <f t="shared" si="2"/>
        <v>1.25</v>
      </c>
      <c r="I56" s="19"/>
      <c r="J56" s="19"/>
      <c r="K56" s="21" t="str">
        <f t="shared" si="1"/>
        <v/>
      </c>
      <c r="L56" s="18"/>
      <c r="M56" s="19" t="s">
        <v>4</v>
      </c>
      <c r="N56" s="19" t="s">
        <v>188</v>
      </c>
      <c r="O56" s="19" t="s">
        <v>94</v>
      </c>
      <c r="P56" s="19" t="s">
        <v>215</v>
      </c>
      <c r="Q56" s="19"/>
      <c r="R56" s="34" t="s">
        <v>83</v>
      </c>
      <c r="S56" s="34"/>
      <c r="T56" s="23" t="s">
        <v>324</v>
      </c>
      <c r="U56" s="24" t="s">
        <v>325</v>
      </c>
      <c r="V56" s="47"/>
    </row>
    <row r="57" spans="1:22" ht="30" x14ac:dyDescent="0.25">
      <c r="A57" s="45" t="s">
        <v>129</v>
      </c>
      <c r="B57" s="46" t="str">
        <f>IF(OR(MID(Tabell1359[[#This Row],[Fält_1]],3,1)=".",(MID(Tabell1359[[#This Row],[Fält_1]],3,1)="")),CONCATENATE("F0",MID(Tabell1359[[#This Row],[Fält_1]],2,100)),Tabell1359[[#This Row],[Fält_1]])</f>
        <v>F22.1</v>
      </c>
      <c r="C57" s="19" t="s">
        <v>329</v>
      </c>
      <c r="D57" s="19" t="s">
        <v>62</v>
      </c>
      <c r="E57" s="19" t="s">
        <v>59</v>
      </c>
      <c r="F57" s="19" t="s">
        <v>9</v>
      </c>
      <c r="G57" s="20">
        <v>7</v>
      </c>
      <c r="H57" s="14">
        <f t="shared" si="2"/>
        <v>1.75</v>
      </c>
      <c r="I57" s="19" t="s">
        <v>64</v>
      </c>
      <c r="J57" s="19">
        <v>6</v>
      </c>
      <c r="K57" s="21">
        <f t="shared" si="1"/>
        <v>1.5</v>
      </c>
      <c r="L57" s="18"/>
      <c r="M57" s="19"/>
      <c r="N57" s="19" t="s">
        <v>188</v>
      </c>
      <c r="O57" s="19" t="s">
        <v>94</v>
      </c>
      <c r="P57" s="19" t="s">
        <v>186</v>
      </c>
      <c r="Q57" s="19"/>
      <c r="R57" s="34" t="s">
        <v>316</v>
      </c>
      <c r="S57" s="34" t="s">
        <v>327</v>
      </c>
      <c r="T57" s="23" t="s">
        <v>345</v>
      </c>
      <c r="U57" s="24" t="s">
        <v>326</v>
      </c>
      <c r="V57" s="23"/>
    </row>
  </sheetData>
  <pageMargins left="0.82677165354330717" right="0.82677165354330717" top="0.59055118110236227" bottom="0.59055118110236227" header="0.19685039370078741" footer="0.19685039370078741"/>
  <pageSetup paperSize="122" scale="39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8</vt:i4>
      </vt:variant>
    </vt:vector>
  </HeadingPairs>
  <TitlesOfParts>
    <vt:vector size="12" baseType="lpstr">
      <vt:lpstr>BEAst Label A</vt:lpstr>
      <vt:lpstr>BEAst Label B</vt:lpstr>
      <vt:lpstr>BEAst Label C</vt:lpstr>
      <vt:lpstr>BEAst Label D</vt:lpstr>
      <vt:lpstr>'BEAst Label A'!Utskriftsområde</vt:lpstr>
      <vt:lpstr>'BEAst Label B'!Utskriftsområde</vt:lpstr>
      <vt:lpstr>'BEAst Label C'!Utskriftsområde</vt:lpstr>
      <vt:lpstr>'BEAst Label D'!Utskriftsområde</vt:lpstr>
      <vt:lpstr>'BEAst Label A'!Utskriftsrubriker</vt:lpstr>
      <vt:lpstr>'BEAst Label B'!Utskriftsrubriker</vt:lpstr>
      <vt:lpstr>'BEAst Label C'!Utskriftsrubriker</vt:lpstr>
      <vt:lpstr>'BEAst Label D'!Utskriftsrubriker</vt:lpstr>
    </vt:vector>
  </TitlesOfParts>
  <Company>Bjerking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Thörnqvist</dc:creator>
  <cp:lastModifiedBy>Åsa</cp:lastModifiedBy>
  <cp:lastPrinted>2013-11-01T10:09:12Z</cp:lastPrinted>
  <dcterms:created xsi:type="dcterms:W3CDTF">2013-03-11T14:44:58Z</dcterms:created>
  <dcterms:modified xsi:type="dcterms:W3CDTF">2016-07-08T09:46:55Z</dcterms:modified>
</cp:coreProperties>
</file>